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9126"/>
  <workbookPr defaultThemeVersion="124226"/>
  <mc:AlternateContent xmlns:mc="http://schemas.openxmlformats.org/markup-compatibility/2006">
    <mc:Choice Requires="x15">
      <x15ac:absPath xmlns:x15ac="http://schemas.microsoft.com/office/spreadsheetml/2010/11/ac" url="https://lincolninst.sharepoint.com/common/Web/Community of Practice/FY19/P7 - Subcenter Migration/Property Tax in Latin America/Indicators/"/>
    </mc:Choice>
  </mc:AlternateContent>
  <xr:revisionPtr revIDLastSave="0" documentId="8_{98439AF4-19E0-47AA-A748-1E6126EC13CC}" xr6:coauthVersionLast="31" xr6:coauthVersionMax="31" xr10:uidLastSave="{00000000-0000-0000-0000-000000000000}"/>
  <bookViews>
    <workbookView xWindow="0" yWindow="0" windowWidth="28800" windowHeight="11025" xr2:uid="{00000000-000D-0000-FFFF-FFFF00000000}"/>
  </bookViews>
  <sheets>
    <sheet name="Group 2" sheetId="1" r:id="rId1"/>
  </sheets>
  <definedNames>
    <definedName name="_xlnm._FilterDatabase" localSheetId="0" hidden="1">'Group 2'!$A$8:$H$122</definedName>
    <definedName name="_xlnm.Print_Area" localSheetId="0">'Group 2'!$A$1:$H$123</definedName>
    <definedName name="_xlnm.Print_Titles" localSheetId="0">'Group 2'!$6:$8</definedName>
  </definedNames>
  <calcPr calcId="179017" calcMode="manual"/>
</workbook>
</file>

<file path=xl/calcChain.xml><?xml version="1.0" encoding="utf-8"?>
<calcChain xmlns="http://schemas.openxmlformats.org/spreadsheetml/2006/main">
  <c r="G44" i="1" l="1"/>
  <c r="G117" i="1" l="1"/>
  <c r="G122" i="1"/>
  <c r="G116" i="1" l="1"/>
  <c r="G121" i="1"/>
  <c r="G120" i="1"/>
  <c r="G118" i="1"/>
  <c r="G119" i="1" l="1"/>
</calcChain>
</file>

<file path=xl/sharedStrings.xml><?xml version="1.0" encoding="utf-8"?>
<sst xmlns="http://schemas.openxmlformats.org/spreadsheetml/2006/main" count="363" uniqueCount="142">
  <si>
    <t>Argentina</t>
  </si>
  <si>
    <t>x</t>
  </si>
  <si>
    <t>---</t>
  </si>
  <si>
    <t>Belém</t>
  </si>
  <si>
    <t>Belo Horizonte</t>
  </si>
  <si>
    <t>Campo Grande</t>
  </si>
  <si>
    <t>Florianópolis</t>
  </si>
  <si>
    <t>João Pessoa</t>
  </si>
  <si>
    <t>Juiz de Fora</t>
  </si>
  <si>
    <t>Porto Alegre</t>
  </si>
  <si>
    <t>Recife</t>
  </si>
  <si>
    <t>Salvador</t>
  </si>
  <si>
    <t>São Paulo</t>
  </si>
  <si>
    <t>Guayaquil</t>
  </si>
  <si>
    <t>Mexico</t>
  </si>
  <si>
    <t>Hermosillo</t>
  </si>
  <si>
    <t>Peru</t>
  </si>
  <si>
    <t>Cajamarca</t>
  </si>
  <si>
    <t>Lima</t>
  </si>
  <si>
    <t>San Borja</t>
  </si>
  <si>
    <t>Venezuela</t>
  </si>
  <si>
    <t>Chacao</t>
  </si>
  <si>
    <t>Córdoba</t>
  </si>
  <si>
    <t>Santarém</t>
  </si>
  <si>
    <t>Curitiba</t>
  </si>
  <si>
    <t>Vitória da Conquista</t>
  </si>
  <si>
    <t>Chile</t>
  </si>
  <si>
    <t>Colombia</t>
  </si>
  <si>
    <t>Quito</t>
  </si>
  <si>
    <t>Baruta</t>
  </si>
  <si>
    <t xml:space="preserve">Definition: </t>
  </si>
  <si>
    <t>Country</t>
  </si>
  <si>
    <t>Fiscal Year</t>
  </si>
  <si>
    <t>Jurisdiction</t>
  </si>
  <si>
    <t>Type of Jurisdiction</t>
  </si>
  <si>
    <t>Municipality</t>
  </si>
  <si>
    <t>Observations</t>
  </si>
  <si>
    <t>Brazil</t>
  </si>
  <si>
    <t>Uruguay</t>
  </si>
  <si>
    <t xml:space="preserve">Mean </t>
  </si>
  <si>
    <t>Median</t>
  </si>
  <si>
    <t>Standard deviation</t>
  </si>
  <si>
    <t>Coefficient of variation (%)</t>
  </si>
  <si>
    <t>Minimum</t>
  </si>
  <si>
    <t>Maximum</t>
  </si>
  <si>
    <t>Sample size</t>
  </si>
  <si>
    <t>Blumenau</t>
  </si>
  <si>
    <t>Camaçari</t>
  </si>
  <si>
    <t>Rio de Janeiro</t>
  </si>
  <si>
    <t>Costa Rica</t>
  </si>
  <si>
    <t>Governador Valadares</t>
  </si>
  <si>
    <t>Corredores</t>
  </si>
  <si>
    <t>Escazú</t>
  </si>
  <si>
    <t>Nicoya</t>
  </si>
  <si>
    <t>La Matanza</t>
  </si>
  <si>
    <t>Mendoza</t>
  </si>
  <si>
    <t>Morón</t>
  </si>
  <si>
    <t>Salta</t>
  </si>
  <si>
    <t>Tigre</t>
  </si>
  <si>
    <t>Barrancabermeja</t>
  </si>
  <si>
    <t>Barranquilla</t>
  </si>
  <si>
    <t>Bucamaranga</t>
  </si>
  <si>
    <t>Cali</t>
  </si>
  <si>
    <t>Cimitarra</t>
  </si>
  <si>
    <t>Melgar</t>
  </si>
  <si>
    <t>Alajuela</t>
  </si>
  <si>
    <t>Atenas</t>
  </si>
  <si>
    <t>Barva</t>
  </si>
  <si>
    <t>Belén</t>
  </si>
  <si>
    <t>Buenos Aires</t>
  </si>
  <si>
    <t>Carrillo</t>
  </si>
  <si>
    <t>Grecia</t>
  </si>
  <si>
    <t>La Unión</t>
  </si>
  <si>
    <t>Moravia</t>
  </si>
  <si>
    <t>Naranjo</t>
  </si>
  <si>
    <t>San Carlos</t>
  </si>
  <si>
    <t>Vasquéz de Coronado</t>
  </si>
  <si>
    <t>Callao</t>
  </si>
  <si>
    <t>Chancay</t>
  </si>
  <si>
    <t>Huamanga</t>
  </si>
  <si>
    <t>Maynas</t>
  </si>
  <si>
    <t>San Miguel</t>
  </si>
  <si>
    <t>Santiago de Surco</t>
  </si>
  <si>
    <t>Tarapoto</t>
  </si>
  <si>
    <t>Ventanilla</t>
  </si>
  <si>
    <t>Curridabat</t>
  </si>
  <si>
    <t>Cayambe</t>
  </si>
  <si>
    <t>Cuenca</t>
  </si>
  <si>
    <t>Orellana</t>
  </si>
  <si>
    <t>Alfenas</t>
  </si>
  <si>
    <t>Diadema</t>
  </si>
  <si>
    <t>Guarulhos</t>
  </si>
  <si>
    <t>Guaxupé</t>
  </si>
  <si>
    <t>Limeira</t>
  </si>
  <si>
    <t>Mauá</t>
  </si>
  <si>
    <t>Piracicaba</t>
  </si>
  <si>
    <t>Varginha</t>
  </si>
  <si>
    <t>Source: The indicator was calculated according to data provided by the respondent.</t>
  </si>
  <si>
    <t>Ventanilla, Peru, 2010.</t>
  </si>
  <si>
    <t>Buenos Aires City (FD)</t>
  </si>
  <si>
    <t xml:space="preserve">Indicator (%) </t>
  </si>
  <si>
    <t>Montevideo</t>
  </si>
  <si>
    <t>San José</t>
  </si>
  <si>
    <t>Group 2 - Effectiveness of Tax collection</t>
  </si>
  <si>
    <t>Santa Fe</t>
  </si>
  <si>
    <t>Ecuador</t>
  </si>
  <si>
    <t>Águas Frias</t>
  </si>
  <si>
    <t>Chapecó</t>
  </si>
  <si>
    <t>Fortaleza</t>
  </si>
  <si>
    <t>Indaial</t>
  </si>
  <si>
    <t xml:space="preserve">Joinville </t>
  </si>
  <si>
    <t>Palhoça</t>
  </si>
  <si>
    <t>2.2 Property tax collection in the jurisdiction area, considering the revenue expected amount (%).</t>
  </si>
  <si>
    <t>Brasília (FD)</t>
  </si>
  <si>
    <r>
      <rPr>
        <sz val="8"/>
        <rFont val="Arial"/>
        <family val="2"/>
      </rPr>
      <t>General levy on real estate</t>
    </r>
    <r>
      <rPr>
        <i/>
        <sz val="8"/>
        <rFont val="Arial"/>
        <family val="2"/>
      </rPr>
      <t xml:space="preserve"> (Tasa general de inmuebles).</t>
    </r>
  </si>
  <si>
    <t>Rosario</t>
  </si>
  <si>
    <t>Panama</t>
  </si>
  <si>
    <t>Coahuila</t>
  </si>
  <si>
    <t>Nicaragua</t>
  </si>
  <si>
    <t>Chinandega</t>
  </si>
  <si>
    <t>Esteli</t>
  </si>
  <si>
    <t>Granada</t>
  </si>
  <si>
    <t>Jinotepe</t>
  </si>
  <si>
    <t>Masaya</t>
  </si>
  <si>
    <t>Nindiri</t>
  </si>
  <si>
    <t>Rivas</t>
  </si>
  <si>
    <t>Somoto</t>
  </si>
  <si>
    <t>Ticuantepe</t>
  </si>
  <si>
    <t>Tipitapa</t>
  </si>
  <si>
    <t xml:space="preserve">Several. </t>
  </si>
  <si>
    <t>Aracaju</t>
  </si>
  <si>
    <t>Acapulco de Juárez</t>
  </si>
  <si>
    <t>León</t>
  </si>
  <si>
    <t>Jesús María</t>
  </si>
  <si>
    <t>Río Negro</t>
  </si>
  <si>
    <t>State / Province / Department</t>
  </si>
  <si>
    <t>Ibagué</t>
  </si>
  <si>
    <t>Tunja</t>
  </si>
  <si>
    <t>Manágua</t>
  </si>
  <si>
    <t>San Martín de Porres</t>
  </si>
  <si>
    <t xml:space="preserve">Bogotá (CD) </t>
  </si>
  <si>
    <t>Revenue effectively collected from the property tax in the period in which the payments should take place divided by the revenue expected to be collected under the assumption of no tax evasion in the jurisdiction, be that country, state / province / department or municipality, both in national currency, expressed in percentage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</si>
</sst>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00_-;\-* #,##0.00_-;_-* &quot;-&quot;??_-;_-@_-"/>
    <numFmt numFmtId="165" formatCode="_(* #,##0_);_(* \(#,##0\);_(* &quot;-&quot;??_);_(@_)"/>
  </numFmts>
  <fonts count="9" x14ac:knownFonts="1">
    <font>
      <sz val="10"/>
      <name val="Arial"/>
    </font>
    <font>
      <sz val="10"/>
      <name val="Arial"/>
      <family val="2"/>
    </font>
    <font>
      <b/>
      <sz val="8"/>
      <name val="Arial"/>
      <family val="2"/>
    </font>
    <font>
      <sz val="8"/>
      <name val="Arial"/>
      <family val="2"/>
    </font>
    <font>
      <sz val="8"/>
      <name val="Arial"/>
      <family val="2"/>
    </font>
    <font>
      <sz val="10"/>
      <color indexed="8"/>
      <name val="Arial"/>
      <family val="2"/>
    </font>
    <font>
      <sz val="9"/>
      <name val="Arial"/>
      <family val="2"/>
    </font>
    <font>
      <b/>
      <sz val="9"/>
      <name val="Arial"/>
      <family val="2"/>
    </font>
    <font>
      <i/>
      <sz val="8"/>
      <name val="Arial"/>
      <family val="2"/>
    </font>
  </fonts>
  <fills count="4">
    <fill>
      <patternFill patternType="none"/>
    </fill>
    <fill>
      <patternFill patternType="gray125"/>
    </fill>
    <fill>
      <patternFill patternType="solid">
        <fgColor theme="0" tint="-0.249977111117893"/>
        <bgColor indexed="64"/>
      </patternFill>
    </fill>
    <fill>
      <patternFill patternType="solid">
        <fgColor indexed="9"/>
        <bgColor indexed="64"/>
      </patternFill>
    </fill>
  </fills>
  <borders count="7">
    <border>
      <left/>
      <right/>
      <top/>
      <bottom/>
      <diagonal/>
    </border>
    <border>
      <left style="thin">
        <color indexed="23"/>
      </left>
      <right style="thin">
        <color indexed="23"/>
      </right>
      <top style="thin">
        <color indexed="23"/>
      </top>
      <bottom style="thin">
        <color indexed="23"/>
      </bottom>
      <diagonal/>
    </border>
    <border>
      <left/>
      <right/>
      <top/>
      <bottom style="thin">
        <color indexed="23"/>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s>
  <cellStyleXfs count="5">
    <xf numFmtId="0" fontId="0" fillId="0" borderId="0"/>
    <xf numFmtId="0" fontId="5" fillId="0" borderId="0"/>
    <xf numFmtId="0" fontId="5" fillId="0" borderId="0"/>
    <xf numFmtId="43" fontId="1" fillId="0" borderId="0" applyFont="0" applyFill="0" applyBorder="0" applyAlignment="0" applyProtection="0"/>
    <xf numFmtId="0" fontId="1" fillId="0" borderId="0" applyNumberFormat="0" applyFill="0" applyBorder="0" applyAlignment="0" applyProtection="0"/>
  </cellStyleXfs>
  <cellXfs count="65">
    <xf numFmtId="0" fontId="0" fillId="0" borderId="0" xfId="0"/>
    <xf numFmtId="0" fontId="6" fillId="0" borderId="0" xfId="0" applyFont="1" applyFill="1" applyBorder="1"/>
    <xf numFmtId="0" fontId="4" fillId="0" borderId="0" xfId="0" applyFont="1" applyFill="1" applyAlignment="1"/>
    <xf numFmtId="0" fontId="4" fillId="0" borderId="0" xfId="0" applyFont="1" applyFill="1"/>
    <xf numFmtId="1" fontId="3" fillId="0" borderId="1" xfId="1" applyNumberFormat="1" applyFont="1" applyFill="1" applyBorder="1" applyAlignment="1">
      <alignment horizontal="center" vertical="top" wrapText="1"/>
    </xf>
    <xf numFmtId="0" fontId="3" fillId="0" borderId="1" xfId="2" applyFont="1" applyFill="1" applyBorder="1" applyAlignment="1">
      <alignment horizontal="center" vertical="top" wrapText="1"/>
    </xf>
    <xf numFmtId="43" fontId="3" fillId="0" borderId="1" xfId="3" applyFont="1" applyFill="1" applyBorder="1" applyAlignment="1">
      <alignment vertical="top"/>
    </xf>
    <xf numFmtId="0" fontId="3" fillId="0" borderId="1" xfId="0" quotePrefix="1" applyFont="1" applyFill="1" applyBorder="1" applyAlignment="1">
      <alignment vertical="top"/>
    </xf>
    <xf numFmtId="1" fontId="4" fillId="0" borderId="1" xfId="1" applyNumberFormat="1" applyFont="1" applyFill="1" applyBorder="1" applyAlignment="1">
      <alignment horizontal="center" vertical="top" wrapText="1"/>
    </xf>
    <xf numFmtId="0" fontId="4" fillId="0" borderId="1" xfId="2" applyFont="1" applyFill="1" applyBorder="1" applyAlignment="1">
      <alignment horizontal="left" vertical="top" wrapText="1"/>
    </xf>
    <xf numFmtId="0" fontId="4" fillId="0" borderId="1" xfId="2" applyFont="1" applyFill="1" applyBorder="1" applyAlignment="1">
      <alignment horizontal="center" vertical="top" wrapText="1"/>
    </xf>
    <xf numFmtId="0" fontId="6" fillId="0" borderId="0" xfId="0" applyFont="1" applyFill="1" applyBorder="1" applyAlignment="1">
      <alignment vertical="top"/>
    </xf>
    <xf numFmtId="0" fontId="8" fillId="0" borderId="1" xfId="0" quotePrefix="1" applyFont="1" applyFill="1" applyBorder="1" applyAlignment="1">
      <alignment vertical="top"/>
    </xf>
    <xf numFmtId="0" fontId="0" fillId="0" borderId="0" xfId="0" applyFill="1" applyAlignment="1">
      <alignment vertical="top"/>
    </xf>
    <xf numFmtId="0" fontId="4" fillId="0" borderId="1" xfId="0" quotePrefix="1" applyFont="1" applyFill="1" applyBorder="1" applyAlignment="1">
      <alignment vertical="top"/>
    </xf>
    <xf numFmtId="0" fontId="7" fillId="0" borderId="0" xfId="0" applyFont="1" applyFill="1" applyBorder="1" applyAlignment="1">
      <alignment vertical="top"/>
    </xf>
    <xf numFmtId="0" fontId="3" fillId="0" borderId="1" xfId="2" quotePrefix="1" applyFont="1" applyFill="1" applyBorder="1" applyAlignment="1">
      <alignment horizontal="left" vertical="top" wrapText="1"/>
    </xf>
    <xf numFmtId="0" fontId="0" fillId="0" borderId="0" xfId="0" applyAlignment="1">
      <alignment vertical="top"/>
    </xf>
    <xf numFmtId="1" fontId="3" fillId="0" borderId="1" xfId="1" applyNumberFormat="1" applyFont="1" applyFill="1" applyBorder="1" applyAlignment="1">
      <alignment horizontal="left" vertical="top" wrapText="1"/>
    </xf>
    <xf numFmtId="1" fontId="3" fillId="0" borderId="1" xfId="1" quotePrefix="1" applyNumberFormat="1" applyFont="1" applyFill="1" applyBorder="1" applyAlignment="1">
      <alignment horizontal="left" vertical="top" wrapText="1"/>
    </xf>
    <xf numFmtId="164" fontId="3" fillId="0" borderId="1" xfId="0" applyNumberFormat="1" applyFont="1" applyFill="1" applyBorder="1" applyAlignment="1">
      <alignment vertical="top"/>
    </xf>
    <xf numFmtId="0" fontId="0" fillId="0" borderId="0" xfId="0" applyFill="1"/>
    <xf numFmtId="0" fontId="3" fillId="2" borderId="1" xfId="0" quotePrefix="1" applyFont="1" applyFill="1" applyBorder="1"/>
    <xf numFmtId="0" fontId="3" fillId="2" borderId="1" xfId="0" applyFont="1" applyFill="1" applyBorder="1"/>
    <xf numFmtId="43" fontId="3" fillId="2" borderId="1" xfId="3" applyFont="1" applyFill="1" applyBorder="1" applyAlignment="1">
      <alignment horizontal="center"/>
    </xf>
    <xf numFmtId="43" fontId="3" fillId="2" borderId="1" xfId="3" applyFont="1" applyFill="1" applyBorder="1" applyAlignment="1">
      <alignment horizontal="center" wrapText="1"/>
    </xf>
    <xf numFmtId="165" fontId="3" fillId="2" borderId="1" xfId="3" applyNumberFormat="1" applyFont="1" applyFill="1" applyBorder="1" applyAlignment="1">
      <alignment horizontal="center"/>
    </xf>
    <xf numFmtId="0" fontId="3" fillId="0" borderId="1" xfId="2" applyFont="1" applyFill="1" applyBorder="1" applyAlignment="1">
      <alignment horizontal="left" vertical="top" wrapText="1"/>
    </xf>
    <xf numFmtId="0" fontId="3" fillId="0" borderId="4" xfId="0" quotePrefix="1" applyFont="1" applyFill="1" applyBorder="1" applyAlignment="1">
      <alignment vertical="top"/>
    </xf>
    <xf numFmtId="1" fontId="3" fillId="0" borderId="4" xfId="1" applyNumberFormat="1" applyFont="1" applyFill="1" applyBorder="1" applyAlignment="1">
      <alignment horizontal="center" vertical="top" wrapText="1"/>
    </xf>
    <xf numFmtId="0" fontId="3" fillId="0" borderId="4" xfId="2" applyFont="1" applyFill="1" applyBorder="1" applyAlignment="1">
      <alignment horizontal="left" vertical="top" wrapText="1"/>
    </xf>
    <xf numFmtId="0" fontId="3" fillId="0" borderId="4" xfId="2" applyFont="1" applyFill="1" applyBorder="1" applyAlignment="1">
      <alignment horizontal="center" vertical="top" wrapText="1"/>
    </xf>
    <xf numFmtId="43" fontId="3" fillId="0" borderId="4" xfId="3" applyFont="1" applyFill="1" applyBorder="1" applyAlignment="1">
      <alignment vertical="top"/>
    </xf>
    <xf numFmtId="164" fontId="3" fillId="0" borderId="4" xfId="0" applyNumberFormat="1" applyFont="1" applyFill="1" applyBorder="1" applyAlignment="1">
      <alignment vertical="top"/>
    </xf>
    <xf numFmtId="0" fontId="0" fillId="0" borderId="4" xfId="0" applyFill="1" applyBorder="1" applyAlignment="1">
      <alignment vertical="top"/>
    </xf>
    <xf numFmtId="0" fontId="3" fillId="0" borderId="1" xfId="2" applyFont="1" applyFill="1" applyBorder="1" applyAlignment="1">
      <alignment horizontal="left" vertical="top" wrapText="1"/>
    </xf>
    <xf numFmtId="0" fontId="8" fillId="0" borderId="4" xfId="4" applyFont="1" applyFill="1" applyBorder="1" applyAlignment="1">
      <alignment vertical="top" wrapText="1"/>
    </xf>
    <xf numFmtId="0" fontId="3" fillId="0" borderId="1" xfId="2" applyFont="1" applyFill="1" applyBorder="1" applyAlignment="1">
      <alignment horizontal="left" vertical="top" wrapText="1"/>
    </xf>
    <xf numFmtId="0" fontId="3" fillId="0" borderId="1" xfId="2" applyFont="1" applyFill="1" applyBorder="1" applyAlignment="1">
      <alignment horizontal="left" vertical="top" wrapText="1"/>
    </xf>
    <xf numFmtId="0" fontId="3" fillId="0" borderId="1" xfId="2" applyFont="1" applyFill="1" applyBorder="1" applyAlignment="1">
      <alignment horizontal="left" vertical="top" wrapText="1"/>
    </xf>
    <xf numFmtId="0" fontId="3" fillId="0" borderId="4" xfId="2" quotePrefix="1" applyFont="1" applyFill="1" applyBorder="1" applyAlignment="1">
      <alignment horizontal="left" vertical="top" wrapText="1"/>
    </xf>
    <xf numFmtId="0" fontId="3" fillId="3" borderId="4" xfId="2" applyFont="1" applyFill="1" applyBorder="1" applyAlignment="1">
      <alignment horizontal="left" vertical="top" wrapText="1"/>
    </xf>
    <xf numFmtId="0" fontId="3" fillId="0" borderId="1" xfId="2" applyFont="1" applyFill="1" applyBorder="1" applyAlignment="1">
      <alignment horizontal="left" vertical="top" wrapText="1"/>
    </xf>
    <xf numFmtId="0" fontId="3" fillId="0" borderId="1" xfId="2" applyFont="1" applyFill="1" applyBorder="1" applyAlignment="1">
      <alignment horizontal="left" vertical="top" wrapText="1"/>
    </xf>
    <xf numFmtId="0" fontId="3" fillId="0" borderId="0" xfId="0" applyFont="1" applyBorder="1" applyAlignment="1">
      <alignment horizontal="left" vertical="top"/>
    </xf>
    <xf numFmtId="0" fontId="3" fillId="2" borderId="1" xfId="0" applyFont="1" applyFill="1" applyBorder="1" applyAlignment="1">
      <alignment wrapText="1"/>
    </xf>
    <xf numFmtId="0" fontId="0" fillId="2" borderId="1" xfId="0" applyFill="1" applyBorder="1" applyAlignment="1"/>
    <xf numFmtId="0" fontId="2" fillId="2" borderId="1" xfId="2" applyFont="1" applyFill="1" applyBorder="1" applyAlignment="1">
      <alignment wrapText="1"/>
    </xf>
    <xf numFmtId="0" fontId="2" fillId="2" borderId="1" xfId="2" applyFont="1" applyFill="1" applyBorder="1" applyAlignment="1">
      <alignment horizontal="center" wrapText="1"/>
    </xf>
    <xf numFmtId="43" fontId="2" fillId="2" borderId="1" xfId="3" applyFont="1" applyFill="1" applyBorder="1" applyAlignment="1">
      <alignment horizontal="center" wrapText="1"/>
    </xf>
    <xf numFmtId="0" fontId="2" fillId="2" borderId="1" xfId="0" applyFont="1" applyFill="1" applyBorder="1" applyAlignment="1">
      <alignment horizontal="center" wrapText="1"/>
    </xf>
    <xf numFmtId="0" fontId="4" fillId="2" borderId="1" xfId="0" applyFont="1" applyFill="1" applyBorder="1" applyAlignment="1">
      <alignment horizontal="center"/>
    </xf>
    <xf numFmtId="0" fontId="2" fillId="2" borderId="1" xfId="2" applyFont="1" applyFill="1" applyBorder="1" applyAlignment="1">
      <alignment horizontal="center" textRotation="90" wrapText="1"/>
    </xf>
    <xf numFmtId="0" fontId="3" fillId="0" borderId="1" xfId="2" applyFont="1" applyFill="1" applyBorder="1" applyAlignment="1">
      <alignment horizontal="left" vertical="top" wrapText="1"/>
    </xf>
    <xf numFmtId="0" fontId="2" fillId="0" borderId="0" xfId="0" applyFont="1" applyFill="1" applyAlignment="1"/>
    <xf numFmtId="0" fontId="0" fillId="0" borderId="0" xfId="0" applyFill="1" applyAlignment="1"/>
    <xf numFmtId="0" fontId="3" fillId="0" borderId="0" xfId="0" applyFont="1" applyAlignment="1"/>
    <xf numFmtId="0" fontId="0" fillId="0" borderId="0" xfId="0" applyAlignment="1"/>
    <xf numFmtId="0" fontId="3" fillId="0" borderId="0" xfId="0" applyFont="1" applyFill="1" applyAlignment="1">
      <alignment wrapText="1"/>
    </xf>
    <xf numFmtId="0" fontId="0" fillId="0" borderId="0" xfId="0" applyFill="1" applyAlignment="1">
      <alignment wrapText="1"/>
    </xf>
    <xf numFmtId="0" fontId="4" fillId="0" borderId="2" xfId="0" applyFont="1" applyBorder="1" applyAlignment="1"/>
    <xf numFmtId="0" fontId="0" fillId="0" borderId="2" xfId="0" applyBorder="1" applyAlignment="1"/>
    <xf numFmtId="0" fontId="3" fillId="0" borderId="3" xfId="2" applyFont="1" applyFill="1" applyBorder="1" applyAlignment="1">
      <alignment horizontal="left" vertical="top" wrapText="1"/>
    </xf>
    <xf numFmtId="0" fontId="3" fillId="0" borderId="5" xfId="2" applyFont="1" applyFill="1" applyBorder="1" applyAlignment="1">
      <alignment horizontal="left" vertical="top" wrapText="1"/>
    </xf>
    <xf numFmtId="0" fontId="3" fillId="0" borderId="6" xfId="2" applyFont="1" applyFill="1" applyBorder="1" applyAlignment="1">
      <alignment horizontal="left" vertical="top" wrapText="1"/>
    </xf>
  </cellXfs>
  <cellStyles count="5">
    <cellStyle name="ANCLAS,REZONES Y SUS PARTES,DE FUNDICION,DE HIERRO O DE ACERO" xfId="4" xr:uid="{00000000-0005-0000-0000-000000000000}"/>
    <cellStyle name="Comma" xfId="3" builtinId="3"/>
    <cellStyle name="Normal" xfId="0" builtinId="0"/>
    <cellStyle name="Normal_Plan1" xfId="1" xr:uid="{00000000-0005-0000-0000-000002000000}"/>
    <cellStyle name="Normal_Resumo" xfId="2"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23"/>
  <sheetViews>
    <sheetView tabSelected="1" view="pageBreakPreview" zoomScaleNormal="100" zoomScaleSheetLayoutView="100" workbookViewId="0">
      <pane ySplit="8" topLeftCell="A9" activePane="bottomLeft" state="frozen"/>
      <selection pane="bottomLeft" activeCell="A53" sqref="A53:A61"/>
    </sheetView>
  </sheetViews>
  <sheetFormatPr defaultRowHeight="12.75" x14ac:dyDescent="0.2"/>
  <cols>
    <col min="1" max="1" width="10.85546875" customWidth="1"/>
    <col min="2" max="2" width="9.85546875" customWidth="1"/>
    <col min="3" max="3" width="17.28515625" customWidth="1"/>
    <col min="4" max="6" width="6.7109375" customWidth="1"/>
    <col min="7" max="7" width="12.85546875" customWidth="1"/>
    <col min="8" max="8" width="24" customWidth="1"/>
  </cols>
  <sheetData>
    <row r="1" spans="1:8" ht="18" customHeight="1" x14ac:dyDescent="0.2">
      <c r="A1" s="54" t="s">
        <v>103</v>
      </c>
      <c r="B1" s="55"/>
      <c r="C1" s="55"/>
      <c r="D1" s="55"/>
      <c r="E1" s="55"/>
      <c r="F1" s="55"/>
      <c r="G1" s="55"/>
      <c r="H1" s="55"/>
    </row>
    <row r="2" spans="1:8" ht="12.95" customHeight="1" x14ac:dyDescent="0.2">
      <c r="A2" s="56"/>
      <c r="B2" s="57"/>
      <c r="C2" s="57"/>
      <c r="D2" s="57"/>
      <c r="E2" s="57"/>
      <c r="F2" s="57"/>
      <c r="G2" s="57"/>
      <c r="H2" s="57"/>
    </row>
    <row r="3" spans="1:8" ht="18" customHeight="1" x14ac:dyDescent="0.2">
      <c r="A3" s="58" t="s">
        <v>112</v>
      </c>
      <c r="B3" s="59"/>
      <c r="C3" s="59"/>
      <c r="D3" s="59"/>
      <c r="E3" s="59"/>
      <c r="F3" s="55"/>
      <c r="G3" s="55"/>
      <c r="H3" s="55"/>
    </row>
    <row r="4" spans="1:8" ht="38.1" customHeight="1" x14ac:dyDescent="0.2">
      <c r="A4" s="2" t="s">
        <v>30</v>
      </c>
      <c r="B4" s="58" t="s">
        <v>141</v>
      </c>
      <c r="C4" s="55"/>
      <c r="D4" s="55"/>
      <c r="E4" s="55"/>
      <c r="F4" s="55"/>
      <c r="G4" s="55"/>
      <c r="H4" s="55"/>
    </row>
    <row r="5" spans="1:8" ht="12.95" customHeight="1" x14ac:dyDescent="0.2">
      <c r="A5" s="60"/>
      <c r="B5" s="61"/>
      <c r="C5" s="61"/>
      <c r="D5" s="61"/>
      <c r="E5" s="61"/>
      <c r="F5" s="61"/>
      <c r="G5" s="61"/>
      <c r="H5" s="61"/>
    </row>
    <row r="6" spans="1:8" s="3" customFormat="1" ht="18" customHeight="1" x14ac:dyDescent="0.2">
      <c r="A6" s="47" t="s">
        <v>31</v>
      </c>
      <c r="B6" s="48" t="s">
        <v>32</v>
      </c>
      <c r="C6" s="48" t="s">
        <v>33</v>
      </c>
      <c r="D6" s="48" t="s">
        <v>34</v>
      </c>
      <c r="E6" s="48"/>
      <c r="F6" s="48"/>
      <c r="G6" s="49" t="s">
        <v>100</v>
      </c>
      <c r="H6" s="50" t="s">
        <v>36</v>
      </c>
    </row>
    <row r="7" spans="1:8" s="3" customFormat="1" ht="33.75" customHeight="1" x14ac:dyDescent="0.2">
      <c r="A7" s="47"/>
      <c r="B7" s="48"/>
      <c r="C7" s="48"/>
      <c r="D7" s="52" t="s">
        <v>31</v>
      </c>
      <c r="E7" s="52" t="s">
        <v>135</v>
      </c>
      <c r="F7" s="52" t="s">
        <v>35</v>
      </c>
      <c r="G7" s="49"/>
      <c r="H7" s="51"/>
    </row>
    <row r="8" spans="1:8" s="3" customFormat="1" ht="21.95" customHeight="1" x14ac:dyDescent="0.2">
      <c r="A8" s="47"/>
      <c r="B8" s="48"/>
      <c r="C8" s="48"/>
      <c r="D8" s="52"/>
      <c r="E8" s="52"/>
      <c r="F8" s="52"/>
      <c r="G8" s="49"/>
      <c r="H8" s="51"/>
    </row>
    <row r="9" spans="1:8" s="1" customFormat="1" ht="18" customHeight="1" x14ac:dyDescent="0.2">
      <c r="A9" s="53" t="s">
        <v>0</v>
      </c>
      <c r="B9" s="8">
        <v>2002</v>
      </c>
      <c r="C9" s="27" t="s">
        <v>99</v>
      </c>
      <c r="D9" s="10"/>
      <c r="E9" s="10" t="s">
        <v>1</v>
      </c>
      <c r="F9" s="10" t="s">
        <v>1</v>
      </c>
      <c r="G9" s="6">
        <v>91.273142361145929</v>
      </c>
      <c r="H9" s="12" t="s">
        <v>2</v>
      </c>
    </row>
    <row r="10" spans="1:8" s="11" customFormat="1" ht="26.1" customHeight="1" x14ac:dyDescent="0.2">
      <c r="A10" s="53"/>
      <c r="B10" s="8">
        <v>2009</v>
      </c>
      <c r="C10" s="9" t="s">
        <v>22</v>
      </c>
      <c r="D10" s="10"/>
      <c r="E10" s="10"/>
      <c r="F10" s="10" t="s">
        <v>1</v>
      </c>
      <c r="G10" s="6">
        <v>72.531376713651284</v>
      </c>
      <c r="H10" s="36" t="s">
        <v>114</v>
      </c>
    </row>
    <row r="11" spans="1:8" s="11" customFormat="1" ht="26.1" customHeight="1" x14ac:dyDescent="0.2">
      <c r="A11" s="53"/>
      <c r="B11" s="4">
        <v>2011</v>
      </c>
      <c r="C11" s="27" t="s">
        <v>54</v>
      </c>
      <c r="D11" s="5"/>
      <c r="E11" s="5"/>
      <c r="F11" s="5" t="s">
        <v>1</v>
      </c>
      <c r="G11" s="6">
        <v>54.573945679446226</v>
      </c>
      <c r="H11" s="36" t="s">
        <v>114</v>
      </c>
    </row>
    <row r="12" spans="1:8" s="11" customFormat="1" ht="18" customHeight="1" x14ac:dyDescent="0.2">
      <c r="A12" s="53"/>
      <c r="B12" s="4">
        <v>2011</v>
      </c>
      <c r="C12" s="27" t="s">
        <v>55</v>
      </c>
      <c r="D12" s="5"/>
      <c r="E12" s="5" t="s">
        <v>1</v>
      </c>
      <c r="F12" s="5"/>
      <c r="G12" s="6">
        <v>80.600476491951554</v>
      </c>
      <c r="H12" s="12" t="s">
        <v>2</v>
      </c>
    </row>
    <row r="13" spans="1:8" s="11" customFormat="1" ht="26.1" customHeight="1" x14ac:dyDescent="0.2">
      <c r="A13" s="53"/>
      <c r="B13" s="4">
        <v>2011</v>
      </c>
      <c r="C13" s="27" t="s">
        <v>56</v>
      </c>
      <c r="D13" s="5"/>
      <c r="E13" s="5"/>
      <c r="F13" s="5" t="s">
        <v>1</v>
      </c>
      <c r="G13" s="6">
        <v>78.883818767972485</v>
      </c>
      <c r="H13" s="36" t="s">
        <v>114</v>
      </c>
    </row>
    <row r="14" spans="1:8" s="11" customFormat="1" ht="18" customHeight="1" x14ac:dyDescent="0.2">
      <c r="A14" s="53"/>
      <c r="B14" s="4">
        <v>2011</v>
      </c>
      <c r="C14" s="41" t="s">
        <v>134</v>
      </c>
      <c r="D14" s="5"/>
      <c r="E14" s="5" t="s">
        <v>1</v>
      </c>
      <c r="F14" s="5"/>
      <c r="G14" s="6">
        <v>34.849386268799925</v>
      </c>
      <c r="H14" s="12" t="s">
        <v>2</v>
      </c>
    </row>
    <row r="15" spans="1:8" s="11" customFormat="1" ht="26.1" customHeight="1" x14ac:dyDescent="0.2">
      <c r="A15" s="53"/>
      <c r="B15" s="4">
        <v>2011</v>
      </c>
      <c r="C15" s="37" t="s">
        <v>115</v>
      </c>
      <c r="D15" s="5"/>
      <c r="E15" s="5"/>
      <c r="F15" s="5" t="s">
        <v>1</v>
      </c>
      <c r="G15" s="6">
        <v>74.518672760433091</v>
      </c>
      <c r="H15" s="36" t="s">
        <v>114</v>
      </c>
    </row>
    <row r="16" spans="1:8" s="11" customFormat="1" ht="18" customHeight="1" x14ac:dyDescent="0.2">
      <c r="A16" s="53"/>
      <c r="B16" s="4">
        <v>2011</v>
      </c>
      <c r="C16" s="27" t="s">
        <v>57</v>
      </c>
      <c r="D16" s="5"/>
      <c r="E16" s="5" t="s">
        <v>1</v>
      </c>
      <c r="F16" s="5"/>
      <c r="G16" s="6">
        <v>54.242823601602744</v>
      </c>
      <c r="H16" s="12" t="s">
        <v>2</v>
      </c>
    </row>
    <row r="17" spans="1:8" s="13" customFormat="1" ht="18" customHeight="1" x14ac:dyDescent="0.2">
      <c r="A17" s="53"/>
      <c r="B17" s="4">
        <v>2011</v>
      </c>
      <c r="C17" s="27" t="s">
        <v>104</v>
      </c>
      <c r="D17" s="5"/>
      <c r="E17" s="5" t="s">
        <v>1</v>
      </c>
      <c r="F17" s="5"/>
      <c r="G17" s="6">
        <v>69.200351563114282</v>
      </c>
      <c r="H17" s="12" t="s">
        <v>2</v>
      </c>
    </row>
    <row r="18" spans="1:8" s="13" customFormat="1" ht="26.1" customHeight="1" x14ac:dyDescent="0.2">
      <c r="A18" s="53"/>
      <c r="B18" s="4">
        <v>2011</v>
      </c>
      <c r="C18" s="27" t="s">
        <v>58</v>
      </c>
      <c r="D18" s="5"/>
      <c r="E18" s="5"/>
      <c r="F18" s="5" t="s">
        <v>1</v>
      </c>
      <c r="G18" s="6">
        <v>76.012754667681676</v>
      </c>
      <c r="H18" s="36" t="s">
        <v>114</v>
      </c>
    </row>
    <row r="19" spans="1:8" s="11" customFormat="1" ht="18" customHeight="1" x14ac:dyDescent="0.2">
      <c r="A19" s="62" t="s">
        <v>37</v>
      </c>
      <c r="B19" s="29">
        <v>2014</v>
      </c>
      <c r="C19" s="30" t="s">
        <v>106</v>
      </c>
      <c r="D19" s="31"/>
      <c r="E19" s="31"/>
      <c r="F19" s="31" t="s">
        <v>1</v>
      </c>
      <c r="G19" s="32">
        <v>80.231648905343818</v>
      </c>
      <c r="H19" s="28" t="s">
        <v>2</v>
      </c>
    </row>
    <row r="20" spans="1:8" s="11" customFormat="1" ht="18" customHeight="1" x14ac:dyDescent="0.2">
      <c r="A20" s="63"/>
      <c r="B20" s="29">
        <v>2012</v>
      </c>
      <c r="C20" s="30" t="s">
        <v>89</v>
      </c>
      <c r="D20" s="31"/>
      <c r="E20" s="31"/>
      <c r="F20" s="31" t="s">
        <v>1</v>
      </c>
      <c r="G20" s="32">
        <v>58.447579309888077</v>
      </c>
      <c r="H20" s="28" t="s">
        <v>2</v>
      </c>
    </row>
    <row r="21" spans="1:8" s="11" customFormat="1" ht="18" customHeight="1" x14ac:dyDescent="0.2">
      <c r="A21" s="63"/>
      <c r="B21" s="29">
        <v>2006</v>
      </c>
      <c r="C21" s="30" t="s">
        <v>130</v>
      </c>
      <c r="D21" s="31"/>
      <c r="E21" s="31"/>
      <c r="F21" s="31" t="s">
        <v>1</v>
      </c>
      <c r="G21" s="32">
        <v>51.586559973348123</v>
      </c>
      <c r="H21" s="28" t="s">
        <v>2</v>
      </c>
    </row>
    <row r="22" spans="1:8" s="13" customFormat="1" ht="18" customHeight="1" x14ac:dyDescent="0.2">
      <c r="A22" s="63"/>
      <c r="B22" s="29">
        <v>2000</v>
      </c>
      <c r="C22" s="30" t="s">
        <v>3</v>
      </c>
      <c r="D22" s="31"/>
      <c r="E22" s="31"/>
      <c r="F22" s="31" t="s">
        <v>1</v>
      </c>
      <c r="G22" s="32">
        <v>92.622891042726138</v>
      </c>
      <c r="H22" s="28" t="s">
        <v>2</v>
      </c>
    </row>
    <row r="23" spans="1:8" s="11" customFormat="1" ht="18" customHeight="1" x14ac:dyDescent="0.2">
      <c r="A23" s="63"/>
      <c r="B23" s="29">
        <v>2014</v>
      </c>
      <c r="C23" s="30" t="s">
        <v>4</v>
      </c>
      <c r="D23" s="31"/>
      <c r="E23" s="31"/>
      <c r="F23" s="31" t="s">
        <v>1</v>
      </c>
      <c r="G23" s="32">
        <v>87.650739672012165</v>
      </c>
      <c r="H23" s="28" t="s">
        <v>2</v>
      </c>
    </row>
    <row r="24" spans="1:8" s="11" customFormat="1" ht="18" customHeight="1" x14ac:dyDescent="0.2">
      <c r="A24" s="63"/>
      <c r="B24" s="29">
        <v>2014</v>
      </c>
      <c r="C24" s="30" t="s">
        <v>46</v>
      </c>
      <c r="D24" s="31"/>
      <c r="E24" s="31"/>
      <c r="F24" s="31" t="s">
        <v>1</v>
      </c>
      <c r="G24" s="32">
        <v>33.523001553496925</v>
      </c>
      <c r="H24" s="28" t="s">
        <v>2</v>
      </c>
    </row>
    <row r="25" spans="1:8" s="11" customFormat="1" ht="18" customHeight="1" x14ac:dyDescent="0.2">
      <c r="A25" s="63"/>
      <c r="B25" s="29">
        <v>2008</v>
      </c>
      <c r="C25" s="30" t="s">
        <v>113</v>
      </c>
      <c r="D25" s="31"/>
      <c r="E25" s="31" t="s">
        <v>1</v>
      </c>
      <c r="F25" s="31" t="s">
        <v>1</v>
      </c>
      <c r="G25" s="32">
        <v>76.976589151583724</v>
      </c>
      <c r="H25" s="28" t="s">
        <v>2</v>
      </c>
    </row>
    <row r="26" spans="1:8" s="11" customFormat="1" ht="18" customHeight="1" x14ac:dyDescent="0.2">
      <c r="A26" s="63"/>
      <c r="B26" s="29">
        <v>2004</v>
      </c>
      <c r="C26" s="30" t="s">
        <v>47</v>
      </c>
      <c r="D26" s="31"/>
      <c r="E26" s="31"/>
      <c r="F26" s="31" t="s">
        <v>1</v>
      </c>
      <c r="G26" s="32">
        <v>54.258431279131145</v>
      </c>
      <c r="H26" s="28" t="s">
        <v>2</v>
      </c>
    </row>
    <row r="27" spans="1:8" s="11" customFormat="1" ht="18" customHeight="1" x14ac:dyDescent="0.2">
      <c r="A27" s="63"/>
      <c r="B27" s="29">
        <v>2003</v>
      </c>
      <c r="C27" s="30" t="s">
        <v>5</v>
      </c>
      <c r="D27" s="31"/>
      <c r="E27" s="31"/>
      <c r="F27" s="31" t="s">
        <v>1</v>
      </c>
      <c r="G27" s="32">
        <v>56.087156149854863</v>
      </c>
      <c r="H27" s="28" t="s">
        <v>2</v>
      </c>
    </row>
    <row r="28" spans="1:8" s="11" customFormat="1" ht="18" customHeight="1" x14ac:dyDescent="0.2">
      <c r="A28" s="63"/>
      <c r="B28" s="29">
        <v>2014</v>
      </c>
      <c r="C28" s="30" t="s">
        <v>107</v>
      </c>
      <c r="D28" s="31"/>
      <c r="E28" s="31"/>
      <c r="F28" s="31" t="s">
        <v>1</v>
      </c>
      <c r="G28" s="32">
        <v>52.106477161152618</v>
      </c>
      <c r="H28" s="28" t="s">
        <v>2</v>
      </c>
    </row>
    <row r="29" spans="1:8" s="11" customFormat="1" ht="18" customHeight="1" x14ac:dyDescent="0.2">
      <c r="A29" s="63"/>
      <c r="B29" s="29">
        <v>2014</v>
      </c>
      <c r="C29" s="30" t="s">
        <v>24</v>
      </c>
      <c r="D29" s="31"/>
      <c r="E29" s="31"/>
      <c r="F29" s="31" t="s">
        <v>1</v>
      </c>
      <c r="G29" s="32">
        <v>88.295364916858844</v>
      </c>
      <c r="H29" s="28" t="s">
        <v>2</v>
      </c>
    </row>
    <row r="30" spans="1:8" s="11" customFormat="1" ht="18" customHeight="1" x14ac:dyDescent="0.2">
      <c r="A30" s="63"/>
      <c r="B30" s="29">
        <v>2012</v>
      </c>
      <c r="C30" s="30" t="s">
        <v>90</v>
      </c>
      <c r="D30" s="31"/>
      <c r="E30" s="31"/>
      <c r="F30" s="31" t="s">
        <v>1</v>
      </c>
      <c r="G30" s="33">
        <v>89.364537036155809</v>
      </c>
      <c r="H30" s="28" t="s">
        <v>2</v>
      </c>
    </row>
    <row r="31" spans="1:8" s="11" customFormat="1" ht="18" customHeight="1" x14ac:dyDescent="0.2">
      <c r="A31" s="63"/>
      <c r="B31" s="29">
        <v>2006</v>
      </c>
      <c r="C31" s="30" t="s">
        <v>6</v>
      </c>
      <c r="D31" s="31"/>
      <c r="E31" s="31"/>
      <c r="F31" s="31" t="s">
        <v>1</v>
      </c>
      <c r="G31" s="33">
        <v>65.108914144076891</v>
      </c>
      <c r="H31" s="28" t="s">
        <v>2</v>
      </c>
    </row>
    <row r="32" spans="1:8" s="11" customFormat="1" ht="18" customHeight="1" x14ac:dyDescent="0.2">
      <c r="A32" s="63"/>
      <c r="B32" s="29">
        <v>2014</v>
      </c>
      <c r="C32" s="30" t="s">
        <v>108</v>
      </c>
      <c r="D32" s="31"/>
      <c r="E32" s="31"/>
      <c r="F32" s="31" t="s">
        <v>1</v>
      </c>
      <c r="G32" s="33">
        <v>69.841269841269835</v>
      </c>
      <c r="H32" s="28" t="s">
        <v>2</v>
      </c>
    </row>
    <row r="33" spans="1:8" s="11" customFormat="1" ht="18" customHeight="1" x14ac:dyDescent="0.2">
      <c r="A33" s="63"/>
      <c r="B33" s="29">
        <v>2008</v>
      </c>
      <c r="C33" s="30" t="s">
        <v>50</v>
      </c>
      <c r="D33" s="31"/>
      <c r="E33" s="31"/>
      <c r="F33" s="31" t="s">
        <v>1</v>
      </c>
      <c r="G33" s="33">
        <v>36.833876732176257</v>
      </c>
      <c r="H33" s="28" t="s">
        <v>2</v>
      </c>
    </row>
    <row r="34" spans="1:8" s="11" customFormat="1" ht="18" customHeight="1" x14ac:dyDescent="0.2">
      <c r="A34" s="63"/>
      <c r="B34" s="29">
        <v>2012</v>
      </c>
      <c r="C34" s="30" t="s">
        <v>91</v>
      </c>
      <c r="D34" s="34"/>
      <c r="E34" s="34"/>
      <c r="F34" s="31" t="s">
        <v>1</v>
      </c>
      <c r="G34" s="33">
        <v>63.860034178869419</v>
      </c>
      <c r="H34" s="28" t="s">
        <v>2</v>
      </c>
    </row>
    <row r="35" spans="1:8" s="11" customFormat="1" ht="18" customHeight="1" x14ac:dyDescent="0.2">
      <c r="A35" s="63"/>
      <c r="B35" s="29">
        <v>2010</v>
      </c>
      <c r="C35" s="30" t="s">
        <v>92</v>
      </c>
      <c r="D35" s="34"/>
      <c r="E35" s="34"/>
      <c r="F35" s="31" t="s">
        <v>1</v>
      </c>
      <c r="G35" s="33">
        <v>69.516129032258064</v>
      </c>
      <c r="H35" s="28" t="s">
        <v>2</v>
      </c>
    </row>
    <row r="36" spans="1:8" s="11" customFormat="1" ht="18" customHeight="1" x14ac:dyDescent="0.2">
      <c r="A36" s="63"/>
      <c r="B36" s="29">
        <v>2014</v>
      </c>
      <c r="C36" s="30" t="s">
        <v>109</v>
      </c>
      <c r="D36" s="34"/>
      <c r="E36" s="34"/>
      <c r="F36" s="31" t="s">
        <v>1</v>
      </c>
      <c r="G36" s="33">
        <v>82.097415086712616</v>
      </c>
      <c r="H36" s="28" t="s">
        <v>2</v>
      </c>
    </row>
    <row r="37" spans="1:8" s="11" customFormat="1" ht="18" customHeight="1" x14ac:dyDescent="0.2">
      <c r="A37" s="63"/>
      <c r="B37" s="29">
        <v>2003</v>
      </c>
      <c r="C37" s="30" t="s">
        <v>7</v>
      </c>
      <c r="D37" s="31"/>
      <c r="E37" s="31"/>
      <c r="F37" s="31" t="s">
        <v>1</v>
      </c>
      <c r="G37" s="33">
        <v>48.115575999999997</v>
      </c>
      <c r="H37" s="28" t="s">
        <v>2</v>
      </c>
    </row>
    <row r="38" spans="1:8" s="11" customFormat="1" ht="18" customHeight="1" x14ac:dyDescent="0.2">
      <c r="A38" s="63"/>
      <c r="B38" s="29">
        <v>2014</v>
      </c>
      <c r="C38" s="30" t="s">
        <v>110</v>
      </c>
      <c r="D38" s="31"/>
      <c r="E38" s="31"/>
      <c r="F38" s="31" t="s">
        <v>1</v>
      </c>
      <c r="G38" s="33">
        <v>74.84227710757655</v>
      </c>
      <c r="H38" s="28" t="s">
        <v>2</v>
      </c>
    </row>
    <row r="39" spans="1:8" s="11" customFormat="1" ht="18" customHeight="1" x14ac:dyDescent="0.2">
      <c r="A39" s="63"/>
      <c r="B39" s="29">
        <v>2008</v>
      </c>
      <c r="C39" s="30" t="s">
        <v>8</v>
      </c>
      <c r="D39" s="31"/>
      <c r="E39" s="31"/>
      <c r="F39" s="31" t="s">
        <v>1</v>
      </c>
      <c r="G39" s="33">
        <v>67.588079643561954</v>
      </c>
      <c r="H39" s="28" t="s">
        <v>2</v>
      </c>
    </row>
    <row r="40" spans="1:8" s="11" customFormat="1" ht="18" customHeight="1" x14ac:dyDescent="0.2">
      <c r="A40" s="63"/>
      <c r="B40" s="29">
        <v>2010</v>
      </c>
      <c r="C40" s="30" t="s">
        <v>93</v>
      </c>
      <c r="D40" s="34"/>
      <c r="E40" s="34"/>
      <c r="F40" s="31" t="s">
        <v>1</v>
      </c>
      <c r="G40" s="33">
        <v>51.59873800785526</v>
      </c>
      <c r="H40" s="28" t="s">
        <v>2</v>
      </c>
    </row>
    <row r="41" spans="1:8" s="11" customFormat="1" ht="18" customHeight="1" x14ac:dyDescent="0.2">
      <c r="A41" s="63"/>
      <c r="B41" s="29">
        <v>2010</v>
      </c>
      <c r="C41" s="30" t="s">
        <v>94</v>
      </c>
      <c r="D41" s="34"/>
      <c r="E41" s="34"/>
      <c r="F41" s="31" t="s">
        <v>1</v>
      </c>
      <c r="G41" s="33">
        <v>54.138638174479816</v>
      </c>
      <c r="H41" s="28" t="s">
        <v>2</v>
      </c>
    </row>
    <row r="42" spans="1:8" s="11" customFormat="1" ht="18" customHeight="1" x14ac:dyDescent="0.2">
      <c r="A42" s="63"/>
      <c r="B42" s="29">
        <v>2014</v>
      </c>
      <c r="C42" s="30" t="s">
        <v>111</v>
      </c>
      <c r="D42" s="34"/>
      <c r="E42" s="34"/>
      <c r="F42" s="31" t="s">
        <v>1</v>
      </c>
      <c r="G42" s="33">
        <v>69.938921166666674</v>
      </c>
      <c r="H42" s="28" t="s">
        <v>2</v>
      </c>
    </row>
    <row r="43" spans="1:8" s="11" customFormat="1" ht="18" customHeight="1" x14ac:dyDescent="0.2">
      <c r="A43" s="63"/>
      <c r="B43" s="29">
        <v>2012</v>
      </c>
      <c r="C43" s="30" t="s">
        <v>95</v>
      </c>
      <c r="D43" s="34"/>
      <c r="E43" s="34"/>
      <c r="F43" s="31" t="s">
        <v>1</v>
      </c>
      <c r="G43" s="33">
        <v>58.540970973542251</v>
      </c>
      <c r="H43" s="28" t="s">
        <v>2</v>
      </c>
    </row>
    <row r="44" spans="1:8" s="11" customFormat="1" ht="18" customHeight="1" x14ac:dyDescent="0.2">
      <c r="A44" s="63"/>
      <c r="B44" s="29">
        <v>2010</v>
      </c>
      <c r="C44" s="30" t="s">
        <v>9</v>
      </c>
      <c r="D44" s="31"/>
      <c r="E44" s="31"/>
      <c r="F44" s="31" t="s">
        <v>1</v>
      </c>
      <c r="G44" s="33">
        <f>100-15.82</f>
        <v>84.18</v>
      </c>
      <c r="H44" s="28" t="s">
        <v>2</v>
      </c>
    </row>
    <row r="45" spans="1:8" s="11" customFormat="1" ht="18" customHeight="1" x14ac:dyDescent="0.2">
      <c r="A45" s="63"/>
      <c r="B45" s="29">
        <v>2002</v>
      </c>
      <c r="C45" s="30" t="s">
        <v>10</v>
      </c>
      <c r="D45" s="31"/>
      <c r="E45" s="31"/>
      <c r="F45" s="31" t="s">
        <v>1</v>
      </c>
      <c r="G45" s="33">
        <v>69.890213019674803</v>
      </c>
      <c r="H45" s="28" t="s">
        <v>2</v>
      </c>
    </row>
    <row r="46" spans="1:8" s="11" customFormat="1" ht="18" customHeight="1" x14ac:dyDescent="0.2">
      <c r="A46" s="63"/>
      <c r="B46" s="29">
        <v>2008</v>
      </c>
      <c r="C46" s="30" t="s">
        <v>48</v>
      </c>
      <c r="D46" s="31"/>
      <c r="E46" s="31"/>
      <c r="F46" s="31" t="s">
        <v>1</v>
      </c>
      <c r="G46" s="33">
        <v>71.64</v>
      </c>
      <c r="H46" s="28" t="s">
        <v>2</v>
      </c>
    </row>
    <row r="47" spans="1:8" s="11" customFormat="1" ht="18" customHeight="1" x14ac:dyDescent="0.2">
      <c r="A47" s="63"/>
      <c r="B47" s="29">
        <v>2003</v>
      </c>
      <c r="C47" s="30" t="s">
        <v>11</v>
      </c>
      <c r="D47" s="31"/>
      <c r="E47" s="31"/>
      <c r="F47" s="31" t="s">
        <v>1</v>
      </c>
      <c r="G47" s="33">
        <v>54.670486717686153</v>
      </c>
      <c r="H47" s="28" t="s">
        <v>2</v>
      </c>
    </row>
    <row r="48" spans="1:8" s="11" customFormat="1" ht="18" customHeight="1" x14ac:dyDescent="0.2">
      <c r="A48" s="63"/>
      <c r="B48" s="29">
        <v>2003</v>
      </c>
      <c r="C48" s="30" t="s">
        <v>23</v>
      </c>
      <c r="D48" s="31"/>
      <c r="E48" s="31"/>
      <c r="F48" s="31" t="s">
        <v>1</v>
      </c>
      <c r="G48" s="33">
        <v>17.871533629753735</v>
      </c>
      <c r="H48" s="28" t="s">
        <v>2</v>
      </c>
    </row>
    <row r="49" spans="1:8" s="15" customFormat="1" ht="18" customHeight="1" x14ac:dyDescent="0.2">
      <c r="A49" s="63"/>
      <c r="B49" s="29">
        <v>2008</v>
      </c>
      <c r="C49" s="30" t="s">
        <v>12</v>
      </c>
      <c r="D49" s="31"/>
      <c r="E49" s="31"/>
      <c r="F49" s="31" t="s">
        <v>1</v>
      </c>
      <c r="G49" s="33">
        <v>94.431664693939339</v>
      </c>
      <c r="H49" s="28" t="s">
        <v>2</v>
      </c>
    </row>
    <row r="50" spans="1:8" s="11" customFormat="1" ht="18" customHeight="1" x14ac:dyDescent="0.2">
      <c r="A50" s="63"/>
      <c r="B50" s="29">
        <v>2012</v>
      </c>
      <c r="C50" s="30" t="s">
        <v>96</v>
      </c>
      <c r="D50" s="34"/>
      <c r="E50" s="34"/>
      <c r="F50" s="31" t="s">
        <v>1</v>
      </c>
      <c r="G50" s="33">
        <v>79.832672831351829</v>
      </c>
      <c r="H50" s="28" t="s">
        <v>2</v>
      </c>
    </row>
    <row r="51" spans="1:8" s="13" customFormat="1" ht="18" customHeight="1" x14ac:dyDescent="0.2">
      <c r="A51" s="64"/>
      <c r="B51" s="29">
        <v>2006</v>
      </c>
      <c r="C51" s="30" t="s">
        <v>25</v>
      </c>
      <c r="D51" s="31"/>
      <c r="E51" s="31"/>
      <c r="F51" s="31" t="s">
        <v>1</v>
      </c>
      <c r="G51" s="33">
        <v>29.568087215817428</v>
      </c>
      <c r="H51" s="28" t="s">
        <v>2</v>
      </c>
    </row>
    <row r="52" spans="1:8" s="11" customFormat="1" ht="18" customHeight="1" x14ac:dyDescent="0.2">
      <c r="A52" s="35" t="s">
        <v>26</v>
      </c>
      <c r="B52" s="8">
        <v>2012</v>
      </c>
      <c r="C52" s="16" t="s">
        <v>2</v>
      </c>
      <c r="D52" s="10" t="s">
        <v>1</v>
      </c>
      <c r="E52" s="10"/>
      <c r="F52" s="10"/>
      <c r="G52" s="20">
        <v>97</v>
      </c>
      <c r="H52" s="14" t="s">
        <v>2</v>
      </c>
    </row>
    <row r="53" spans="1:8" s="11" customFormat="1" ht="18" customHeight="1" x14ac:dyDescent="0.2">
      <c r="A53" s="53" t="s">
        <v>27</v>
      </c>
      <c r="B53" s="4">
        <v>2010</v>
      </c>
      <c r="C53" s="35" t="s">
        <v>59</v>
      </c>
      <c r="D53" s="5"/>
      <c r="E53" s="5"/>
      <c r="F53" s="5" t="s">
        <v>1</v>
      </c>
      <c r="G53" s="6">
        <v>51.913890715646616</v>
      </c>
      <c r="H53" s="7" t="s">
        <v>2</v>
      </c>
    </row>
    <row r="54" spans="1:8" s="11" customFormat="1" ht="18" customHeight="1" x14ac:dyDescent="0.2">
      <c r="A54" s="53"/>
      <c r="B54" s="4">
        <v>2010</v>
      </c>
      <c r="C54" s="35" t="s">
        <v>60</v>
      </c>
      <c r="D54" s="5"/>
      <c r="E54" s="5"/>
      <c r="F54" s="5" t="s">
        <v>1</v>
      </c>
      <c r="G54" s="6">
        <v>67.297632996816787</v>
      </c>
      <c r="H54" s="7" t="s">
        <v>2</v>
      </c>
    </row>
    <row r="55" spans="1:8" s="11" customFormat="1" ht="18" customHeight="1" x14ac:dyDescent="0.2">
      <c r="A55" s="53"/>
      <c r="B55" s="4">
        <v>2010</v>
      </c>
      <c r="C55" s="43" t="s">
        <v>140</v>
      </c>
      <c r="D55" s="5"/>
      <c r="E55" s="5"/>
      <c r="F55" s="5" t="s">
        <v>1</v>
      </c>
      <c r="G55" s="6">
        <v>93.73204989324239</v>
      </c>
      <c r="H55" s="7" t="s">
        <v>2</v>
      </c>
    </row>
    <row r="56" spans="1:8" s="11" customFormat="1" ht="18" customHeight="1" x14ac:dyDescent="0.2">
      <c r="A56" s="53"/>
      <c r="B56" s="4">
        <v>2010</v>
      </c>
      <c r="C56" s="27" t="s">
        <v>61</v>
      </c>
      <c r="D56" s="5"/>
      <c r="E56" s="5"/>
      <c r="F56" s="5" t="s">
        <v>1</v>
      </c>
      <c r="G56" s="6">
        <v>76.341404357087555</v>
      </c>
      <c r="H56" s="7" t="s">
        <v>2</v>
      </c>
    </row>
    <row r="57" spans="1:8" s="11" customFormat="1" ht="18" customHeight="1" x14ac:dyDescent="0.2">
      <c r="A57" s="53"/>
      <c r="B57" s="4">
        <v>2010</v>
      </c>
      <c r="C57" s="27" t="s">
        <v>62</v>
      </c>
      <c r="D57" s="5"/>
      <c r="E57" s="5"/>
      <c r="F57" s="5" t="s">
        <v>1</v>
      </c>
      <c r="G57" s="6">
        <v>89.259169414089939</v>
      </c>
      <c r="H57" s="7" t="s">
        <v>2</v>
      </c>
    </row>
    <row r="58" spans="1:8" s="11" customFormat="1" ht="18" customHeight="1" x14ac:dyDescent="0.2">
      <c r="A58" s="53"/>
      <c r="B58" s="4">
        <v>2010</v>
      </c>
      <c r="C58" s="27" t="s">
        <v>63</v>
      </c>
      <c r="D58" s="5"/>
      <c r="E58" s="5"/>
      <c r="F58" s="5" t="s">
        <v>1</v>
      </c>
      <c r="G58" s="6">
        <v>76.492262343404576</v>
      </c>
      <c r="H58" s="7" t="s">
        <v>2</v>
      </c>
    </row>
    <row r="59" spans="1:8" s="11" customFormat="1" ht="18" customHeight="1" x14ac:dyDescent="0.2">
      <c r="A59" s="53"/>
      <c r="B59" s="4">
        <v>2010</v>
      </c>
      <c r="C59" s="42" t="s">
        <v>136</v>
      </c>
      <c r="D59" s="5"/>
      <c r="E59" s="5"/>
      <c r="F59" s="5" t="s">
        <v>1</v>
      </c>
      <c r="G59" s="6">
        <v>70.947428839200825</v>
      </c>
      <c r="H59" s="7" t="s">
        <v>2</v>
      </c>
    </row>
    <row r="60" spans="1:8" s="11" customFormat="1" ht="18" customHeight="1" x14ac:dyDescent="0.2">
      <c r="A60" s="53"/>
      <c r="B60" s="4">
        <v>2010</v>
      </c>
      <c r="C60" s="27" t="s">
        <v>64</v>
      </c>
      <c r="D60" s="5"/>
      <c r="E60" s="5"/>
      <c r="F60" s="5" t="s">
        <v>1</v>
      </c>
      <c r="G60" s="6">
        <v>59.946760117972744</v>
      </c>
      <c r="H60" s="7" t="s">
        <v>2</v>
      </c>
    </row>
    <row r="61" spans="1:8" s="15" customFormat="1" ht="18" customHeight="1" x14ac:dyDescent="0.2">
      <c r="A61" s="53"/>
      <c r="B61" s="4">
        <v>2010</v>
      </c>
      <c r="C61" s="42" t="s">
        <v>137</v>
      </c>
      <c r="D61" s="5"/>
      <c r="E61" s="5"/>
      <c r="F61" s="5" t="s">
        <v>1</v>
      </c>
      <c r="G61" s="6">
        <v>55.892959905203512</v>
      </c>
      <c r="H61" s="7" t="s">
        <v>2</v>
      </c>
    </row>
    <row r="62" spans="1:8" s="11" customFormat="1" ht="18" customHeight="1" x14ac:dyDescent="0.2">
      <c r="A62" s="53" t="s">
        <v>49</v>
      </c>
      <c r="B62" s="4">
        <v>2010</v>
      </c>
      <c r="C62" s="27" t="s">
        <v>65</v>
      </c>
      <c r="D62" s="5"/>
      <c r="E62" s="5"/>
      <c r="F62" s="5" t="s">
        <v>1</v>
      </c>
      <c r="G62" s="6">
        <v>95.352150071653853</v>
      </c>
      <c r="H62" s="7" t="s">
        <v>2</v>
      </c>
    </row>
    <row r="63" spans="1:8" s="11" customFormat="1" ht="18" customHeight="1" x14ac:dyDescent="0.2">
      <c r="A63" s="53"/>
      <c r="B63" s="4">
        <v>2010</v>
      </c>
      <c r="C63" s="27" t="s">
        <v>66</v>
      </c>
      <c r="D63" s="5"/>
      <c r="E63" s="5"/>
      <c r="F63" s="5" t="s">
        <v>1</v>
      </c>
      <c r="G63" s="6">
        <v>89.778604084493438</v>
      </c>
      <c r="H63" s="7" t="s">
        <v>2</v>
      </c>
    </row>
    <row r="64" spans="1:8" s="11" customFormat="1" ht="18" customHeight="1" x14ac:dyDescent="0.2">
      <c r="A64" s="53"/>
      <c r="B64" s="4">
        <v>2010</v>
      </c>
      <c r="C64" s="27" t="s">
        <v>67</v>
      </c>
      <c r="D64" s="5"/>
      <c r="E64" s="5"/>
      <c r="F64" s="5" t="s">
        <v>1</v>
      </c>
      <c r="G64" s="6">
        <v>85.606831485565152</v>
      </c>
      <c r="H64" s="7" t="s">
        <v>2</v>
      </c>
    </row>
    <row r="65" spans="1:8" s="11" customFormat="1" ht="18" customHeight="1" x14ac:dyDescent="0.2">
      <c r="A65" s="53"/>
      <c r="B65" s="4">
        <v>2010</v>
      </c>
      <c r="C65" s="27" t="s">
        <v>68</v>
      </c>
      <c r="D65" s="5"/>
      <c r="E65" s="5"/>
      <c r="F65" s="5" t="s">
        <v>1</v>
      </c>
      <c r="G65" s="6">
        <v>81.789837675231837</v>
      </c>
      <c r="H65" s="7" t="s">
        <v>2</v>
      </c>
    </row>
    <row r="66" spans="1:8" s="11" customFormat="1" ht="18" customHeight="1" x14ac:dyDescent="0.2">
      <c r="A66" s="53"/>
      <c r="B66" s="4">
        <v>2010</v>
      </c>
      <c r="C66" s="27" t="s">
        <v>69</v>
      </c>
      <c r="D66" s="5"/>
      <c r="E66" s="5"/>
      <c r="F66" s="5" t="s">
        <v>1</v>
      </c>
      <c r="G66" s="6">
        <v>69.846245079299223</v>
      </c>
      <c r="H66" s="7" t="s">
        <v>2</v>
      </c>
    </row>
    <row r="67" spans="1:8" s="11" customFormat="1" ht="18" customHeight="1" x14ac:dyDescent="0.2">
      <c r="A67" s="53"/>
      <c r="B67" s="4">
        <v>2010</v>
      </c>
      <c r="C67" s="27" t="s">
        <v>70</v>
      </c>
      <c r="D67" s="5"/>
      <c r="E67" s="5"/>
      <c r="F67" s="5" t="s">
        <v>1</v>
      </c>
      <c r="G67" s="6">
        <v>76.632388202292645</v>
      </c>
      <c r="H67" s="7" t="s">
        <v>2</v>
      </c>
    </row>
    <row r="68" spans="1:8" s="11" customFormat="1" ht="18" customHeight="1" x14ac:dyDescent="0.2">
      <c r="A68" s="53"/>
      <c r="B68" s="4">
        <v>2009</v>
      </c>
      <c r="C68" s="27" t="s">
        <v>51</v>
      </c>
      <c r="D68" s="5"/>
      <c r="E68" s="5"/>
      <c r="F68" s="5" t="s">
        <v>1</v>
      </c>
      <c r="G68" s="6">
        <v>50</v>
      </c>
      <c r="H68" s="7" t="s">
        <v>2</v>
      </c>
    </row>
    <row r="69" spans="1:8" s="11" customFormat="1" ht="18" customHeight="1" x14ac:dyDescent="0.2">
      <c r="A69" s="53"/>
      <c r="B69" s="4">
        <v>2010</v>
      </c>
      <c r="C69" s="27" t="s">
        <v>85</v>
      </c>
      <c r="D69" s="5"/>
      <c r="E69" s="5"/>
      <c r="F69" s="5" t="s">
        <v>1</v>
      </c>
      <c r="G69" s="6">
        <v>97.663523011918926</v>
      </c>
      <c r="H69" s="7" t="s">
        <v>2</v>
      </c>
    </row>
    <row r="70" spans="1:8" s="15" customFormat="1" ht="18" customHeight="1" x14ac:dyDescent="0.2">
      <c r="A70" s="53"/>
      <c r="B70" s="4">
        <v>2011</v>
      </c>
      <c r="C70" s="27" t="s">
        <v>52</v>
      </c>
      <c r="D70" s="5"/>
      <c r="E70" s="5"/>
      <c r="F70" s="5" t="s">
        <v>1</v>
      </c>
      <c r="G70" s="6">
        <v>83.25432941320264</v>
      </c>
      <c r="H70" s="7" t="s">
        <v>2</v>
      </c>
    </row>
    <row r="71" spans="1:8" s="15" customFormat="1" ht="18" customHeight="1" x14ac:dyDescent="0.2">
      <c r="A71" s="53"/>
      <c r="B71" s="4">
        <v>2010</v>
      </c>
      <c r="C71" s="27" t="s">
        <v>71</v>
      </c>
      <c r="D71" s="5"/>
      <c r="E71" s="5"/>
      <c r="F71" s="5" t="s">
        <v>1</v>
      </c>
      <c r="G71" s="6">
        <v>69.818534869736339</v>
      </c>
      <c r="H71" s="7" t="s">
        <v>2</v>
      </c>
    </row>
    <row r="72" spans="1:8" s="15" customFormat="1" ht="18" customHeight="1" x14ac:dyDescent="0.2">
      <c r="A72" s="53"/>
      <c r="B72" s="4">
        <v>2010</v>
      </c>
      <c r="C72" s="27" t="s">
        <v>72</v>
      </c>
      <c r="D72" s="5"/>
      <c r="E72" s="5"/>
      <c r="F72" s="5" t="s">
        <v>1</v>
      </c>
      <c r="G72" s="6">
        <v>73.255169131888707</v>
      </c>
      <c r="H72" s="7" t="s">
        <v>2</v>
      </c>
    </row>
    <row r="73" spans="1:8" s="15" customFormat="1" ht="18" customHeight="1" x14ac:dyDescent="0.2">
      <c r="A73" s="53"/>
      <c r="B73" s="4">
        <v>2010</v>
      </c>
      <c r="C73" s="27" t="s">
        <v>73</v>
      </c>
      <c r="D73" s="5"/>
      <c r="E73" s="5"/>
      <c r="F73" s="5" t="s">
        <v>1</v>
      </c>
      <c r="G73" s="6">
        <v>79.592436576412723</v>
      </c>
      <c r="H73" s="7" t="s">
        <v>2</v>
      </c>
    </row>
    <row r="74" spans="1:8" s="15" customFormat="1" ht="18" customHeight="1" x14ac:dyDescent="0.2">
      <c r="A74" s="53"/>
      <c r="B74" s="4">
        <v>2010</v>
      </c>
      <c r="C74" s="27" t="s">
        <v>74</v>
      </c>
      <c r="D74" s="5"/>
      <c r="E74" s="5"/>
      <c r="F74" s="5" t="s">
        <v>1</v>
      </c>
      <c r="G74" s="6">
        <v>67.845661141834853</v>
      </c>
      <c r="H74" s="7" t="s">
        <v>2</v>
      </c>
    </row>
    <row r="75" spans="1:8" s="11" customFormat="1" ht="18" customHeight="1" x14ac:dyDescent="0.2">
      <c r="A75" s="53"/>
      <c r="B75" s="4">
        <v>2009</v>
      </c>
      <c r="C75" s="27" t="s">
        <v>53</v>
      </c>
      <c r="D75" s="5"/>
      <c r="E75" s="5"/>
      <c r="F75" s="5" t="s">
        <v>1</v>
      </c>
      <c r="G75" s="6">
        <v>76.489999999999995</v>
      </c>
      <c r="H75" s="7" t="s">
        <v>2</v>
      </c>
    </row>
    <row r="76" spans="1:8" s="11" customFormat="1" ht="18" customHeight="1" x14ac:dyDescent="0.2">
      <c r="A76" s="53"/>
      <c r="B76" s="4">
        <v>2010</v>
      </c>
      <c r="C76" s="27" t="s">
        <v>75</v>
      </c>
      <c r="D76" s="5"/>
      <c r="E76" s="5"/>
      <c r="F76" s="5" t="s">
        <v>1</v>
      </c>
      <c r="G76" s="6">
        <v>94.05623278031976</v>
      </c>
      <c r="H76" s="7" t="s">
        <v>2</v>
      </c>
    </row>
    <row r="77" spans="1:8" s="11" customFormat="1" ht="18" customHeight="1" x14ac:dyDescent="0.2">
      <c r="A77" s="53"/>
      <c r="B77" s="4">
        <v>2010</v>
      </c>
      <c r="C77" s="27" t="s">
        <v>76</v>
      </c>
      <c r="D77" s="5"/>
      <c r="E77" s="5"/>
      <c r="F77" s="5" t="s">
        <v>1</v>
      </c>
      <c r="G77" s="6">
        <v>89.995378595758979</v>
      </c>
      <c r="H77" s="7" t="s">
        <v>2</v>
      </c>
    </row>
    <row r="78" spans="1:8" s="21" customFormat="1" ht="18" customHeight="1" x14ac:dyDescent="0.2">
      <c r="A78" s="53" t="s">
        <v>105</v>
      </c>
      <c r="B78" s="4">
        <v>2010</v>
      </c>
      <c r="C78" s="27" t="s">
        <v>86</v>
      </c>
      <c r="D78" s="5"/>
      <c r="E78" s="5"/>
      <c r="F78" s="5" t="s">
        <v>1</v>
      </c>
      <c r="G78" s="6">
        <v>58.979026666399115</v>
      </c>
      <c r="H78" s="7" t="s">
        <v>2</v>
      </c>
    </row>
    <row r="79" spans="1:8" s="21" customFormat="1" ht="18" customHeight="1" x14ac:dyDescent="0.2">
      <c r="A79" s="53"/>
      <c r="B79" s="4">
        <v>2010</v>
      </c>
      <c r="C79" s="27" t="s">
        <v>87</v>
      </c>
      <c r="D79" s="5"/>
      <c r="E79" s="5"/>
      <c r="F79" s="5" t="s">
        <v>1</v>
      </c>
      <c r="G79" s="6">
        <v>70.734569982344226</v>
      </c>
      <c r="H79" s="7" t="s">
        <v>2</v>
      </c>
    </row>
    <row r="80" spans="1:8" s="21" customFormat="1" ht="18" customHeight="1" x14ac:dyDescent="0.2">
      <c r="A80" s="53"/>
      <c r="B80" s="4">
        <v>2001</v>
      </c>
      <c r="C80" s="27" t="s">
        <v>13</v>
      </c>
      <c r="D80" s="5"/>
      <c r="E80" s="5"/>
      <c r="F80" s="5" t="s">
        <v>1</v>
      </c>
      <c r="G80" s="6">
        <v>75.073039344323277</v>
      </c>
      <c r="H80" s="7" t="s">
        <v>2</v>
      </c>
    </row>
    <row r="81" spans="1:8" s="21" customFormat="1" ht="18" customHeight="1" x14ac:dyDescent="0.2">
      <c r="A81" s="53"/>
      <c r="B81" s="4">
        <v>2010</v>
      </c>
      <c r="C81" s="27" t="s">
        <v>88</v>
      </c>
      <c r="D81" s="5"/>
      <c r="E81" s="5"/>
      <c r="F81" s="5" t="s">
        <v>1</v>
      </c>
      <c r="G81" s="6">
        <v>89.892106700613738</v>
      </c>
      <c r="H81" s="7" t="s">
        <v>2</v>
      </c>
    </row>
    <row r="82" spans="1:8" s="21" customFormat="1" ht="18" customHeight="1" x14ac:dyDescent="0.2">
      <c r="A82" s="53"/>
      <c r="B82" s="4">
        <v>2003</v>
      </c>
      <c r="C82" s="27" t="s">
        <v>28</v>
      </c>
      <c r="D82" s="5"/>
      <c r="E82" s="5"/>
      <c r="F82" s="5" t="s">
        <v>1</v>
      </c>
      <c r="G82" s="6">
        <v>82.635543539501697</v>
      </c>
      <c r="H82" s="7" t="s">
        <v>2</v>
      </c>
    </row>
    <row r="83" spans="1:8" s="17" customFormat="1" ht="18" customHeight="1" x14ac:dyDescent="0.2">
      <c r="A83" s="53" t="s">
        <v>14</v>
      </c>
      <c r="B83" s="8">
        <v>2001</v>
      </c>
      <c r="C83" s="39" t="s">
        <v>131</v>
      </c>
      <c r="D83" s="10"/>
      <c r="E83" s="10"/>
      <c r="F83" s="10" t="s">
        <v>1</v>
      </c>
      <c r="G83" s="6">
        <v>80.661398813154193</v>
      </c>
      <c r="H83" s="14" t="s">
        <v>2</v>
      </c>
    </row>
    <row r="84" spans="1:8" s="17" customFormat="1" ht="18" customHeight="1" x14ac:dyDescent="0.2">
      <c r="A84" s="53"/>
      <c r="B84" s="8">
        <v>2001</v>
      </c>
      <c r="C84" s="9" t="s">
        <v>15</v>
      </c>
      <c r="D84" s="10"/>
      <c r="E84" s="10"/>
      <c r="F84" s="10" t="s">
        <v>1</v>
      </c>
      <c r="G84" s="6">
        <v>65.000000184861563</v>
      </c>
      <c r="H84" s="7" t="s">
        <v>2</v>
      </c>
    </row>
    <row r="85" spans="1:8" s="17" customFormat="1" ht="18" customHeight="1" x14ac:dyDescent="0.2">
      <c r="A85" s="53"/>
      <c r="B85" s="8">
        <v>2003</v>
      </c>
      <c r="C85" s="38" t="s">
        <v>117</v>
      </c>
      <c r="D85" s="10"/>
      <c r="E85" s="10" t="s">
        <v>1</v>
      </c>
      <c r="F85" s="10"/>
      <c r="G85" s="6">
        <v>59.226190476190474</v>
      </c>
      <c r="H85" s="14" t="s">
        <v>2</v>
      </c>
    </row>
    <row r="86" spans="1:8" s="13" customFormat="1" ht="18" customHeight="1" x14ac:dyDescent="0.2">
      <c r="A86" s="62" t="s">
        <v>118</v>
      </c>
      <c r="B86" s="29">
        <v>2012</v>
      </c>
      <c r="C86" s="30" t="s">
        <v>119</v>
      </c>
      <c r="D86" s="31"/>
      <c r="E86" s="31"/>
      <c r="F86" s="31" t="s">
        <v>1</v>
      </c>
      <c r="G86" s="32">
        <v>99.941709381233551</v>
      </c>
      <c r="H86" s="28" t="s">
        <v>2</v>
      </c>
    </row>
    <row r="87" spans="1:8" s="13" customFormat="1" ht="18" customHeight="1" x14ac:dyDescent="0.2">
      <c r="A87" s="63"/>
      <c r="B87" s="29">
        <v>2012</v>
      </c>
      <c r="C87" s="30" t="s">
        <v>120</v>
      </c>
      <c r="D87" s="31"/>
      <c r="E87" s="31"/>
      <c r="F87" s="31" t="s">
        <v>1</v>
      </c>
      <c r="G87" s="32">
        <v>100</v>
      </c>
      <c r="H87" s="28" t="s">
        <v>2</v>
      </c>
    </row>
    <row r="88" spans="1:8" s="13" customFormat="1" ht="18" customHeight="1" x14ac:dyDescent="0.2">
      <c r="A88" s="63"/>
      <c r="B88" s="29">
        <v>2012</v>
      </c>
      <c r="C88" s="30" t="s">
        <v>121</v>
      </c>
      <c r="D88" s="31"/>
      <c r="E88" s="31"/>
      <c r="F88" s="31" t="s">
        <v>1</v>
      </c>
      <c r="G88" s="32">
        <v>100</v>
      </c>
      <c r="H88" s="28" t="s">
        <v>2</v>
      </c>
    </row>
    <row r="89" spans="1:8" s="13" customFormat="1" ht="18" customHeight="1" x14ac:dyDescent="0.2">
      <c r="A89" s="63"/>
      <c r="B89" s="29">
        <v>2012</v>
      </c>
      <c r="C89" s="30" t="s">
        <v>122</v>
      </c>
      <c r="D89" s="31"/>
      <c r="E89" s="31"/>
      <c r="F89" s="31" t="s">
        <v>1</v>
      </c>
      <c r="G89" s="32">
        <v>52.270746859516869</v>
      </c>
      <c r="H89" s="28" t="s">
        <v>2</v>
      </c>
    </row>
    <row r="90" spans="1:8" s="13" customFormat="1" ht="18" customHeight="1" x14ac:dyDescent="0.2">
      <c r="A90" s="63"/>
      <c r="B90" s="29">
        <v>2012</v>
      </c>
      <c r="C90" s="30" t="s">
        <v>132</v>
      </c>
      <c r="D90" s="31"/>
      <c r="E90" s="31"/>
      <c r="F90" s="31" t="s">
        <v>1</v>
      </c>
      <c r="G90" s="32">
        <v>96.081737526677088</v>
      </c>
      <c r="H90" s="28" t="s">
        <v>2</v>
      </c>
    </row>
    <row r="91" spans="1:8" s="13" customFormat="1" ht="18" customHeight="1" x14ac:dyDescent="0.2">
      <c r="A91" s="63"/>
      <c r="B91" s="29">
        <v>2012</v>
      </c>
      <c r="C91" s="30" t="s">
        <v>138</v>
      </c>
      <c r="D91" s="31"/>
      <c r="E91" s="31"/>
      <c r="F91" s="31" t="s">
        <v>1</v>
      </c>
      <c r="G91" s="32">
        <v>100</v>
      </c>
      <c r="H91" s="28" t="s">
        <v>2</v>
      </c>
    </row>
    <row r="92" spans="1:8" s="13" customFormat="1" ht="18" customHeight="1" x14ac:dyDescent="0.2">
      <c r="A92" s="63"/>
      <c r="B92" s="29">
        <v>2012</v>
      </c>
      <c r="C92" s="30" t="s">
        <v>123</v>
      </c>
      <c r="D92" s="31"/>
      <c r="E92" s="31"/>
      <c r="F92" s="31" t="s">
        <v>1</v>
      </c>
      <c r="G92" s="32">
        <v>100</v>
      </c>
      <c r="H92" s="28" t="s">
        <v>2</v>
      </c>
    </row>
    <row r="93" spans="1:8" s="13" customFormat="1" ht="18" customHeight="1" x14ac:dyDescent="0.2">
      <c r="A93" s="63"/>
      <c r="B93" s="29">
        <v>2012</v>
      </c>
      <c r="C93" s="30" t="s">
        <v>124</v>
      </c>
      <c r="D93" s="31"/>
      <c r="E93" s="31"/>
      <c r="F93" s="31" t="s">
        <v>1</v>
      </c>
      <c r="G93" s="32">
        <v>99.589744444444435</v>
      </c>
      <c r="H93" s="28" t="s">
        <v>2</v>
      </c>
    </row>
    <row r="94" spans="1:8" s="13" customFormat="1" ht="18" customHeight="1" x14ac:dyDescent="0.2">
      <c r="A94" s="63"/>
      <c r="B94" s="29">
        <v>2012</v>
      </c>
      <c r="C94" s="30" t="s">
        <v>125</v>
      </c>
      <c r="D94" s="31"/>
      <c r="E94" s="31"/>
      <c r="F94" s="31" t="s">
        <v>1</v>
      </c>
      <c r="G94" s="32">
        <v>80.330761011571369</v>
      </c>
      <c r="H94" s="28" t="s">
        <v>2</v>
      </c>
    </row>
    <row r="95" spans="1:8" s="13" customFormat="1" ht="18" customHeight="1" x14ac:dyDescent="0.2">
      <c r="A95" s="63"/>
      <c r="B95" s="29">
        <v>2012</v>
      </c>
      <c r="C95" s="30" t="s">
        <v>126</v>
      </c>
      <c r="D95" s="31"/>
      <c r="E95" s="31"/>
      <c r="F95" s="31" t="s">
        <v>1</v>
      </c>
      <c r="G95" s="32">
        <v>82.305150214592274</v>
      </c>
      <c r="H95" s="28" t="s">
        <v>2</v>
      </c>
    </row>
    <row r="96" spans="1:8" s="13" customFormat="1" ht="18" customHeight="1" x14ac:dyDescent="0.2">
      <c r="A96" s="63"/>
      <c r="B96" s="29">
        <v>2012</v>
      </c>
      <c r="C96" s="30" t="s">
        <v>127</v>
      </c>
      <c r="D96" s="31"/>
      <c r="E96" s="31"/>
      <c r="F96" s="31" t="s">
        <v>1</v>
      </c>
      <c r="G96" s="32">
        <v>88.898951900113673</v>
      </c>
      <c r="H96" s="28" t="s">
        <v>2</v>
      </c>
    </row>
    <row r="97" spans="1:8" s="13" customFormat="1" ht="18" customHeight="1" x14ac:dyDescent="0.2">
      <c r="A97" s="64"/>
      <c r="B97" s="29">
        <v>2012</v>
      </c>
      <c r="C97" s="30" t="s">
        <v>128</v>
      </c>
      <c r="D97" s="31"/>
      <c r="E97" s="31"/>
      <c r="F97" s="31" t="s">
        <v>1</v>
      </c>
      <c r="G97" s="32">
        <v>100</v>
      </c>
      <c r="H97" s="28" t="s">
        <v>2</v>
      </c>
    </row>
    <row r="98" spans="1:8" s="13" customFormat="1" ht="18" customHeight="1" x14ac:dyDescent="0.2">
      <c r="A98" s="30" t="s">
        <v>116</v>
      </c>
      <c r="B98" s="29">
        <v>2013</v>
      </c>
      <c r="C98" s="40" t="s">
        <v>2</v>
      </c>
      <c r="D98" s="31" t="s">
        <v>1</v>
      </c>
      <c r="E98" s="31"/>
      <c r="F98" s="31"/>
      <c r="G98" s="32">
        <v>91.757851717388888</v>
      </c>
      <c r="H98" s="28" t="s">
        <v>2</v>
      </c>
    </row>
    <row r="99" spans="1:8" s="17" customFormat="1" ht="18" customHeight="1" x14ac:dyDescent="0.2">
      <c r="A99" s="53" t="s">
        <v>16</v>
      </c>
      <c r="B99" s="8">
        <v>2003</v>
      </c>
      <c r="C99" s="9" t="s">
        <v>17</v>
      </c>
      <c r="D99" s="10"/>
      <c r="E99" s="10"/>
      <c r="F99" s="10" t="s">
        <v>1</v>
      </c>
      <c r="G99" s="6">
        <v>20</v>
      </c>
      <c r="H99" s="14" t="s">
        <v>2</v>
      </c>
    </row>
    <row r="100" spans="1:8" s="17" customFormat="1" ht="18" customHeight="1" x14ac:dyDescent="0.2">
      <c r="A100" s="53"/>
      <c r="B100" s="4">
        <v>2010</v>
      </c>
      <c r="C100" s="18" t="s">
        <v>77</v>
      </c>
      <c r="D100" s="5"/>
      <c r="E100" s="5"/>
      <c r="F100" s="5" t="s">
        <v>1</v>
      </c>
      <c r="G100" s="6">
        <v>25.04</v>
      </c>
      <c r="H100" s="7" t="s">
        <v>2</v>
      </c>
    </row>
    <row r="101" spans="1:8" s="17" customFormat="1" ht="18" customHeight="1" x14ac:dyDescent="0.2">
      <c r="A101" s="53"/>
      <c r="B101" s="4">
        <v>2010</v>
      </c>
      <c r="C101" s="18" t="s">
        <v>78</v>
      </c>
      <c r="D101" s="4"/>
      <c r="E101" s="4"/>
      <c r="F101" s="4" t="s">
        <v>1</v>
      </c>
      <c r="G101" s="6">
        <v>59.22</v>
      </c>
      <c r="H101" s="19" t="s">
        <v>2</v>
      </c>
    </row>
    <row r="102" spans="1:8" s="17" customFormat="1" ht="18" customHeight="1" x14ac:dyDescent="0.2">
      <c r="A102" s="53"/>
      <c r="B102" s="4">
        <v>2010</v>
      </c>
      <c r="C102" s="18" t="s">
        <v>79</v>
      </c>
      <c r="D102" s="4"/>
      <c r="E102" s="4"/>
      <c r="F102" s="4" t="s">
        <v>1</v>
      </c>
      <c r="G102" s="6">
        <v>52.89</v>
      </c>
      <c r="H102" s="19" t="s">
        <v>2</v>
      </c>
    </row>
    <row r="103" spans="1:8" s="17" customFormat="1" ht="18" customHeight="1" x14ac:dyDescent="0.2">
      <c r="A103" s="53"/>
      <c r="B103" s="4">
        <v>2010</v>
      </c>
      <c r="C103" s="18" t="s">
        <v>133</v>
      </c>
      <c r="D103" s="4"/>
      <c r="E103" s="4"/>
      <c r="F103" s="4" t="s">
        <v>1</v>
      </c>
      <c r="G103" s="6">
        <v>81.599999999999994</v>
      </c>
      <c r="H103" s="19" t="s">
        <v>2</v>
      </c>
    </row>
    <row r="104" spans="1:8" s="17" customFormat="1" ht="18" customHeight="1" x14ac:dyDescent="0.2">
      <c r="A104" s="53"/>
      <c r="B104" s="4">
        <v>2010</v>
      </c>
      <c r="C104" s="27" t="s">
        <v>18</v>
      </c>
      <c r="D104" s="5"/>
      <c r="E104" s="5"/>
      <c r="F104" s="5" t="s">
        <v>1</v>
      </c>
      <c r="G104" s="6">
        <v>79.87</v>
      </c>
      <c r="H104" s="7" t="s">
        <v>2</v>
      </c>
    </row>
    <row r="105" spans="1:8" s="17" customFormat="1" ht="18" customHeight="1" x14ac:dyDescent="0.2">
      <c r="A105" s="53"/>
      <c r="B105" s="4">
        <v>2010</v>
      </c>
      <c r="C105" s="27" t="s">
        <v>80</v>
      </c>
      <c r="D105" s="5"/>
      <c r="E105" s="5"/>
      <c r="F105" s="5" t="s">
        <v>1</v>
      </c>
      <c r="G105" s="6">
        <v>54.61</v>
      </c>
      <c r="H105" s="7" t="s">
        <v>2</v>
      </c>
    </row>
    <row r="106" spans="1:8" s="17" customFormat="1" ht="18" customHeight="1" x14ac:dyDescent="0.2">
      <c r="A106" s="53"/>
      <c r="B106" s="8">
        <v>2003</v>
      </c>
      <c r="C106" s="9" t="s">
        <v>19</v>
      </c>
      <c r="D106" s="10"/>
      <c r="E106" s="10"/>
      <c r="F106" s="10" t="s">
        <v>1</v>
      </c>
      <c r="G106" s="6">
        <v>70</v>
      </c>
      <c r="H106" s="14" t="s">
        <v>2</v>
      </c>
    </row>
    <row r="107" spans="1:8" s="17" customFormat="1" ht="18" customHeight="1" x14ac:dyDescent="0.2">
      <c r="A107" s="53"/>
      <c r="B107" s="4">
        <v>2010</v>
      </c>
      <c r="C107" s="42" t="s">
        <v>139</v>
      </c>
      <c r="D107" s="5"/>
      <c r="E107" s="5"/>
      <c r="F107" s="5" t="s">
        <v>1</v>
      </c>
      <c r="G107" s="6">
        <v>61.16</v>
      </c>
      <c r="H107" s="7" t="s">
        <v>2</v>
      </c>
    </row>
    <row r="108" spans="1:8" s="17" customFormat="1" ht="18" customHeight="1" x14ac:dyDescent="0.2">
      <c r="A108" s="53"/>
      <c r="B108" s="4">
        <v>2010</v>
      </c>
      <c r="C108" s="27" t="s">
        <v>81</v>
      </c>
      <c r="D108" s="5"/>
      <c r="E108" s="5"/>
      <c r="F108" s="5" t="s">
        <v>1</v>
      </c>
      <c r="G108" s="6">
        <v>59.71</v>
      </c>
      <c r="H108" s="7" t="s">
        <v>2</v>
      </c>
    </row>
    <row r="109" spans="1:8" s="17" customFormat="1" ht="18" customHeight="1" x14ac:dyDescent="0.2">
      <c r="A109" s="53"/>
      <c r="B109" s="4">
        <v>2010</v>
      </c>
      <c r="C109" s="27" t="s">
        <v>82</v>
      </c>
      <c r="D109" s="5"/>
      <c r="E109" s="5"/>
      <c r="F109" s="5" t="s">
        <v>1</v>
      </c>
      <c r="G109" s="6">
        <v>80.47</v>
      </c>
      <c r="H109" s="7" t="s">
        <v>2</v>
      </c>
    </row>
    <row r="110" spans="1:8" s="17" customFormat="1" ht="18" customHeight="1" x14ac:dyDescent="0.2">
      <c r="A110" s="53"/>
      <c r="B110" s="4">
        <v>2010</v>
      </c>
      <c r="C110" s="27" t="s">
        <v>83</v>
      </c>
      <c r="D110" s="5"/>
      <c r="E110" s="5"/>
      <c r="F110" s="5" t="s">
        <v>1</v>
      </c>
      <c r="G110" s="6">
        <v>26.14</v>
      </c>
      <c r="H110" s="7" t="s">
        <v>2</v>
      </c>
    </row>
    <row r="111" spans="1:8" s="17" customFormat="1" ht="18" customHeight="1" x14ac:dyDescent="0.2">
      <c r="A111" s="53"/>
      <c r="B111" s="4">
        <v>2010</v>
      </c>
      <c r="C111" s="27" t="s">
        <v>84</v>
      </c>
      <c r="D111" s="5"/>
      <c r="E111" s="5"/>
      <c r="F111" s="5" t="s">
        <v>1</v>
      </c>
      <c r="G111" s="6">
        <v>13.03</v>
      </c>
      <c r="H111" s="7" t="s">
        <v>2</v>
      </c>
    </row>
    <row r="112" spans="1:8" s="17" customFormat="1" ht="18" customHeight="1" x14ac:dyDescent="0.2">
      <c r="A112" s="53" t="s">
        <v>38</v>
      </c>
      <c r="B112" s="8">
        <v>2006</v>
      </c>
      <c r="C112" s="27" t="s">
        <v>101</v>
      </c>
      <c r="D112" s="10"/>
      <c r="E112" s="5" t="s">
        <v>1</v>
      </c>
      <c r="F112" s="10"/>
      <c r="G112" s="6">
        <v>84.692584916555532</v>
      </c>
      <c r="H112" s="14" t="s">
        <v>2</v>
      </c>
    </row>
    <row r="113" spans="1:8" s="17" customFormat="1" ht="18" customHeight="1" x14ac:dyDescent="0.2">
      <c r="A113" s="53"/>
      <c r="B113" s="8">
        <v>2002</v>
      </c>
      <c r="C113" s="27" t="s">
        <v>102</v>
      </c>
      <c r="D113" s="10"/>
      <c r="E113" s="5" t="s">
        <v>1</v>
      </c>
      <c r="F113" s="10"/>
      <c r="G113" s="6">
        <v>76.923077924568091</v>
      </c>
      <c r="H113" s="14" t="s">
        <v>2</v>
      </c>
    </row>
    <row r="114" spans="1:8" s="17" customFormat="1" ht="18" customHeight="1" x14ac:dyDescent="0.2">
      <c r="A114" s="53" t="s">
        <v>20</v>
      </c>
      <c r="B114" s="8">
        <v>2004</v>
      </c>
      <c r="C114" s="9" t="s">
        <v>29</v>
      </c>
      <c r="D114" s="10"/>
      <c r="E114" s="10"/>
      <c r="F114" s="10" t="s">
        <v>1</v>
      </c>
      <c r="G114" s="6">
        <v>19.560089359286614</v>
      </c>
      <c r="H114" s="14" t="s">
        <v>2</v>
      </c>
    </row>
    <row r="115" spans="1:8" s="17" customFormat="1" ht="18" customHeight="1" x14ac:dyDescent="0.2">
      <c r="A115" s="53"/>
      <c r="B115" s="8">
        <v>2003</v>
      </c>
      <c r="C115" s="9" t="s">
        <v>21</v>
      </c>
      <c r="D115" s="10"/>
      <c r="E115" s="10"/>
      <c r="F115" s="10" t="s">
        <v>1</v>
      </c>
      <c r="G115" s="6">
        <v>76.034412126252647</v>
      </c>
      <c r="H115" s="14" t="s">
        <v>2</v>
      </c>
    </row>
    <row r="116" spans="1:8" ht="15.95" customHeight="1" x14ac:dyDescent="0.2">
      <c r="A116" s="45" t="s">
        <v>39</v>
      </c>
      <c r="B116" s="46"/>
      <c r="C116" s="46"/>
      <c r="D116" s="46"/>
      <c r="E116" s="46"/>
      <c r="F116" s="46"/>
      <c r="G116" s="24">
        <f>+AVERAGE(G9:G115)</f>
        <v>70.617502775855002</v>
      </c>
      <c r="H116" s="22" t="s">
        <v>2</v>
      </c>
    </row>
    <row r="117" spans="1:8" ht="15.95" customHeight="1" x14ac:dyDescent="0.2">
      <c r="A117" s="45" t="s">
        <v>40</v>
      </c>
      <c r="B117" s="46"/>
      <c r="C117" s="46"/>
      <c r="D117" s="46"/>
      <c r="E117" s="46"/>
      <c r="F117" s="46"/>
      <c r="G117" s="24">
        <f>+MEDIAN(G9:G115)</f>
        <v>74.518672760433091</v>
      </c>
      <c r="H117" s="22" t="s">
        <v>2</v>
      </c>
    </row>
    <row r="118" spans="1:8" ht="15.95" customHeight="1" x14ac:dyDescent="0.2">
      <c r="A118" s="45" t="s">
        <v>41</v>
      </c>
      <c r="B118" s="46"/>
      <c r="C118" s="46"/>
      <c r="D118" s="46"/>
      <c r="E118" s="46"/>
      <c r="F118" s="46"/>
      <c r="G118" s="24">
        <f>+STDEV(G9:G115)</f>
        <v>20.371980192229447</v>
      </c>
      <c r="H118" s="22" t="s">
        <v>2</v>
      </c>
    </row>
    <row r="119" spans="1:8" ht="15.95" customHeight="1" x14ac:dyDescent="0.2">
      <c r="A119" s="45" t="s">
        <v>42</v>
      </c>
      <c r="B119" s="46"/>
      <c r="C119" s="46"/>
      <c r="D119" s="46"/>
      <c r="E119" s="46"/>
      <c r="F119" s="46"/>
      <c r="G119" s="24">
        <f>+G118/G116*100</f>
        <v>28.848344095218952</v>
      </c>
      <c r="H119" s="22" t="s">
        <v>2</v>
      </c>
    </row>
    <row r="120" spans="1:8" ht="15.95" customHeight="1" x14ac:dyDescent="0.2">
      <c r="A120" s="45" t="s">
        <v>43</v>
      </c>
      <c r="B120" s="46"/>
      <c r="C120" s="46"/>
      <c r="D120" s="46"/>
      <c r="E120" s="46"/>
      <c r="F120" s="46"/>
      <c r="G120" s="25">
        <f>+MIN(G9:G115)</f>
        <v>13.03</v>
      </c>
      <c r="H120" s="23" t="s">
        <v>98</v>
      </c>
    </row>
    <row r="121" spans="1:8" ht="15.95" customHeight="1" x14ac:dyDescent="0.2">
      <c r="A121" s="45" t="s">
        <v>44</v>
      </c>
      <c r="B121" s="46"/>
      <c r="C121" s="46"/>
      <c r="D121" s="46"/>
      <c r="E121" s="46"/>
      <c r="F121" s="46"/>
      <c r="G121" s="24">
        <f>+MAX(G9:G115)</f>
        <v>100</v>
      </c>
      <c r="H121" s="23" t="s">
        <v>129</v>
      </c>
    </row>
    <row r="122" spans="1:8" ht="15.95" customHeight="1" x14ac:dyDescent="0.2">
      <c r="A122" s="45" t="s">
        <v>45</v>
      </c>
      <c r="B122" s="46"/>
      <c r="C122" s="46"/>
      <c r="D122" s="46"/>
      <c r="E122" s="46"/>
      <c r="F122" s="46"/>
      <c r="G122" s="26">
        <f>+COUNT(G9:G115)</f>
        <v>107</v>
      </c>
      <c r="H122" s="22" t="s">
        <v>2</v>
      </c>
    </row>
    <row r="123" spans="1:8" ht="15.95" customHeight="1" x14ac:dyDescent="0.2">
      <c r="A123" s="44" t="s">
        <v>97</v>
      </c>
      <c r="B123" s="44"/>
      <c r="C123" s="44"/>
      <c r="D123" s="44"/>
      <c r="E123" s="44"/>
      <c r="F123" s="44"/>
      <c r="G123" s="44"/>
      <c r="H123" s="44"/>
    </row>
  </sheetData>
  <sheetProtection password="C573" sheet="1" objects="1" scenarios="1"/>
  <mergeCells count="32">
    <mergeCell ref="A62:A77"/>
    <mergeCell ref="A114:A115"/>
    <mergeCell ref="A99:A111"/>
    <mergeCell ref="A1:H1"/>
    <mergeCell ref="A2:H2"/>
    <mergeCell ref="A3:H3"/>
    <mergeCell ref="B4:H4"/>
    <mergeCell ref="A5:H5"/>
    <mergeCell ref="A9:A18"/>
    <mergeCell ref="A53:A61"/>
    <mergeCell ref="D6:F6"/>
    <mergeCell ref="A83:A85"/>
    <mergeCell ref="A112:A113"/>
    <mergeCell ref="A78:A82"/>
    <mergeCell ref="A19:A51"/>
    <mergeCell ref="A86:A97"/>
    <mergeCell ref="A123:H123"/>
    <mergeCell ref="A121:F121"/>
    <mergeCell ref="A6:A8"/>
    <mergeCell ref="A122:F122"/>
    <mergeCell ref="A116:F116"/>
    <mergeCell ref="A117:F117"/>
    <mergeCell ref="A118:F118"/>
    <mergeCell ref="A119:F119"/>
    <mergeCell ref="B6:B8"/>
    <mergeCell ref="C6:C8"/>
    <mergeCell ref="A120:F120"/>
    <mergeCell ref="G6:G8"/>
    <mergeCell ref="H6:H8"/>
    <mergeCell ref="D7:D8"/>
    <mergeCell ref="E7:E8"/>
    <mergeCell ref="F7:F8"/>
  </mergeCells>
  <phoneticPr fontId="3" type="noConversion"/>
  <pageMargins left="0.7" right="0.7" top="0.75" bottom="0.75" header="0.3" footer="0.3"/>
  <pageSetup paperSize="9" orientation="landscape" horizontalDpi="300" verticalDpi="300" r:id="rId1"/>
  <headerFooter alignWithMargins="0">
    <oddFooter>Página &amp;P de &amp;N</oddFooter>
  </headerFooter>
  <rowBreaks count="1" manualBreakCount="1">
    <brk id="115" max="7"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3DFCE7B8D2D584EA953445CD38F1CFA" ma:contentTypeVersion="6" ma:contentTypeDescription="Create a new document." ma:contentTypeScope="" ma:versionID="5e012b14dd87e3526227d6ad09144110">
  <xsd:schema xmlns:xsd="http://www.w3.org/2001/XMLSchema" xmlns:xs="http://www.w3.org/2001/XMLSchema" xmlns:p="http://schemas.microsoft.com/office/2006/metadata/properties" xmlns:ns2="033282f1-c967-4c6c-9eb2-f65cfde9ffa0" targetNamespace="http://schemas.microsoft.com/office/2006/metadata/properties" ma:root="true" ma:fieldsID="da98bb9027b6614029982ee08a5c4ad2" ns2:_="">
    <xsd:import namespace="033282f1-c967-4c6c-9eb2-f65cfde9ffa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33282f1-c967-4c6c-9eb2-f65cfde9ffa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Location" ma:index="13" nillable="true" ma:displayName="MediaServic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B10DF13-2E10-4541-A4B1-2BCE65585CD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33282f1-c967-4c6c-9eb2-f65cfde9ffa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0E25E0C-6BA6-4399-9459-A8DC02135B4A}">
  <ds:schemaRefs>
    <ds:schemaRef ds:uri="http://schemas.microsoft.com/sharepoint/v3/contenttype/forms"/>
  </ds:schemaRefs>
</ds:datastoreItem>
</file>

<file path=customXml/itemProps3.xml><?xml version="1.0" encoding="utf-8"?>
<ds:datastoreItem xmlns:ds="http://schemas.openxmlformats.org/officeDocument/2006/customXml" ds:itemID="{E5AFB887-F28A-45E3-B0FD-9F0152F204D4}">
  <ds:schemaRefs>
    <ds:schemaRef ds:uri="http://schemas.openxmlformats.org/package/2006/metadata/core-properties"/>
    <ds:schemaRef ds:uri="http://purl.org/dc/elements/1.1/"/>
    <ds:schemaRef ds:uri="http://purl.org/dc/dcmitype/"/>
    <ds:schemaRef ds:uri="http://schemas.microsoft.com/office/infopath/2007/PartnerControls"/>
    <ds:schemaRef ds:uri="http://schemas.microsoft.com/office/2006/metadata/properties"/>
    <ds:schemaRef ds:uri="http://schemas.microsoft.com/office/2006/documentManagement/types"/>
    <ds:schemaRef ds:uri="http://purl.org/dc/terms/"/>
    <ds:schemaRef ds:uri="033282f1-c967-4c6c-9eb2-f65cfde9ffa0"/>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Group 2</vt:lpstr>
      <vt:lpstr>'Group 2'!Print_Area</vt:lpstr>
      <vt:lpstr>'Group 2'!Print_Titles</vt:lpstr>
    </vt:vector>
  </TitlesOfParts>
  <Company>PROCEMPA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SMF</dc:creator>
  <cp:lastModifiedBy>Sydney Zelinka</cp:lastModifiedBy>
  <cp:lastPrinted>2017-02-14T17:14:30Z</cp:lastPrinted>
  <dcterms:created xsi:type="dcterms:W3CDTF">2005-07-05T18:41:02Z</dcterms:created>
  <dcterms:modified xsi:type="dcterms:W3CDTF">2018-10-30T16:49:00Z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0x010100F3DFCE7B8D2D584EA953445CD38F1CFA</vt:lpwstr>
  </property>
</Properties>
</file>