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ncolninst.sharepoint.com/common/Web/Community of Practice/FY19/P7 - Subcenter Migration/Property Tax in Latin America/Indicators/"/>
    </mc:Choice>
  </mc:AlternateContent>
  <xr:revisionPtr revIDLastSave="0" documentId="8_{897DE774-6A8E-4893-8712-811729372850}" xr6:coauthVersionLast="31" xr6:coauthVersionMax="31" xr10:uidLastSave="{00000000-0000-0000-0000-000000000000}"/>
  <bookViews>
    <workbookView xWindow="0" yWindow="0" windowWidth="28800" windowHeight="11025" xr2:uid="{00000000-000D-0000-FFFF-FFFF00000000}"/>
  </bookViews>
  <sheets>
    <sheet name="Group 2" sheetId="1" r:id="rId1"/>
  </sheets>
  <definedNames>
    <definedName name="_xlnm.Print_Area" localSheetId="0">'Group 2'!$A$1:$H$45</definedName>
    <definedName name="_xlnm.Print_Titles" localSheetId="0">'Group 2'!$6:$8</definedName>
  </definedNames>
  <calcPr calcId="179017" calcMode="manual"/>
</workbook>
</file>

<file path=xl/calcChain.xml><?xml version="1.0" encoding="utf-8"?>
<calcChain xmlns="http://schemas.openxmlformats.org/spreadsheetml/2006/main">
  <c r="G44" i="1" l="1"/>
  <c r="G43" i="1"/>
  <c r="G42" i="1"/>
  <c r="G40" i="1"/>
  <c r="G39" i="1"/>
  <c r="G38" i="1"/>
  <c r="G41" i="1" l="1"/>
</calcChain>
</file>

<file path=xl/sharedStrings.xml><?xml version="1.0" encoding="utf-8"?>
<sst xmlns="http://schemas.openxmlformats.org/spreadsheetml/2006/main" count="124" uniqueCount="61">
  <si>
    <t>Argentina</t>
  </si>
  <si>
    <t>x</t>
  </si>
  <si>
    <t>Belém</t>
  </si>
  <si>
    <t>---</t>
  </si>
  <si>
    <t>João Pessoa</t>
  </si>
  <si>
    <t>Guatemala</t>
  </si>
  <si>
    <t xml:space="preserve">Definition: </t>
  </si>
  <si>
    <t>Brazil</t>
  </si>
  <si>
    <t xml:space="preserve">Mean </t>
  </si>
  <si>
    <t>Median</t>
  </si>
  <si>
    <t>Standard deviation</t>
  </si>
  <si>
    <t>Coefficient of variation (%)</t>
  </si>
  <si>
    <t>Minimum</t>
  </si>
  <si>
    <t>Maximum</t>
  </si>
  <si>
    <t>Sample size</t>
  </si>
  <si>
    <t>Country</t>
  </si>
  <si>
    <t>Fiscal Year</t>
  </si>
  <si>
    <t>Jurisdiction</t>
  </si>
  <si>
    <t>Type of Jurisdiction</t>
  </si>
  <si>
    <t>Observations</t>
  </si>
  <si>
    <t>Municipality</t>
  </si>
  <si>
    <t>Rio de Janeiro</t>
  </si>
  <si>
    <t>Costa Rica</t>
  </si>
  <si>
    <t>Mexico</t>
  </si>
  <si>
    <t>Governador Valadares</t>
  </si>
  <si>
    <t>Juiz de Fora</t>
  </si>
  <si>
    <t>Corredores</t>
  </si>
  <si>
    <t xml:space="preserve">Source: Indicator calculated according to data provided by the respondent. </t>
  </si>
  <si>
    <t>Tigre</t>
  </si>
  <si>
    <t>Colombia</t>
  </si>
  <si>
    <t>Barrancabermeja</t>
  </si>
  <si>
    <t>La Unión</t>
  </si>
  <si>
    <t>San Carlos</t>
  </si>
  <si>
    <t>Barva</t>
  </si>
  <si>
    <t>Belén</t>
  </si>
  <si>
    <t>Humanga</t>
  </si>
  <si>
    <t>Lima</t>
  </si>
  <si>
    <t>Trujillo</t>
  </si>
  <si>
    <t>Cuilapa</t>
  </si>
  <si>
    <t>Poptún</t>
  </si>
  <si>
    <t>Quetzaltenango</t>
  </si>
  <si>
    <t>San Benito</t>
  </si>
  <si>
    <t>Santa Cruz del Quiché</t>
  </si>
  <si>
    <t>Sololá</t>
  </si>
  <si>
    <t xml:space="preserve">Indicator (%) </t>
  </si>
  <si>
    <t>Brasília, Brazil, 2006.</t>
  </si>
  <si>
    <t>Villa Canales</t>
  </si>
  <si>
    <t>Group 2 - Effectiveness of Tax collection</t>
  </si>
  <si>
    <t>Chile</t>
  </si>
  <si>
    <t xml:space="preserve">Culiapa, Guatemala, 2011. </t>
  </si>
  <si>
    <t>Águas Frias</t>
  </si>
  <si>
    <t>Peru</t>
  </si>
  <si>
    <r>
      <rPr>
        <sz val="8"/>
        <rFont val="Arial"/>
        <family val="2"/>
      </rPr>
      <t>General levy on real estate</t>
    </r>
    <r>
      <rPr>
        <i/>
        <sz val="8"/>
        <rFont val="Arial"/>
        <family val="2"/>
      </rPr>
      <t xml:space="preserve"> (Tasa general de inmuebles).</t>
    </r>
  </si>
  <si>
    <t>2.1 Administrative cost as a percentage of revenue expected from property tax in the jurisdiction.</t>
  </si>
  <si>
    <t>Rosario</t>
  </si>
  <si>
    <t>Escazú</t>
  </si>
  <si>
    <t>Coahuila</t>
  </si>
  <si>
    <t xml:space="preserve">State / Province / Department </t>
  </si>
  <si>
    <t>Administrative cost divided by the revenue expected to be collected under the assumption of no tax evasion in the jurisdiction where the tax is collected, be that country, state / province / department or municipality, both in national currency, expressed in percentage (%).</t>
  </si>
  <si>
    <t>Brasília (FD)</t>
  </si>
  <si>
    <t>Bogotá (CD)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</si>
</sst>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1" fontId="3" fillId="0" borderId="1" xfId="1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center" vertical="top" wrapText="1"/>
    </xf>
    <xf numFmtId="43" fontId="3" fillId="0" borderId="1" xfId="3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quotePrefix="1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3" borderId="1" xfId="0" quotePrefix="1" applyFont="1" applyFill="1" applyBorder="1"/>
    <xf numFmtId="0" fontId="3" fillId="3" borderId="1" xfId="0" applyFont="1" applyFill="1" applyBorder="1"/>
    <xf numFmtId="43" fontId="3" fillId="4" borderId="1" xfId="3" applyFont="1" applyFill="1" applyBorder="1" applyAlignment="1">
      <alignment vertical="top"/>
    </xf>
    <xf numFmtId="0" fontId="3" fillId="0" borderId="4" xfId="2" applyFont="1" applyFill="1" applyBorder="1" applyAlignment="1">
      <alignment horizontal="left" vertical="top" wrapText="1"/>
    </xf>
    <xf numFmtId="1" fontId="3" fillId="0" borderId="4" xfId="1" applyNumberFormat="1" applyFont="1" applyFill="1" applyBorder="1" applyAlignment="1">
      <alignment horizontal="center" vertical="top" wrapText="1"/>
    </xf>
    <xf numFmtId="0" fontId="3" fillId="0" borderId="4" xfId="2" applyFont="1" applyFill="1" applyBorder="1" applyAlignment="1">
      <alignment horizontal="center" vertical="top" wrapText="1"/>
    </xf>
    <xf numFmtId="43" fontId="3" fillId="4" borderId="4" xfId="3" applyFont="1" applyFill="1" applyBorder="1" applyAlignment="1">
      <alignment vertical="top"/>
    </xf>
    <xf numFmtId="0" fontId="3" fillId="0" borderId="4" xfId="0" quotePrefix="1" applyFont="1" applyFill="1" applyBorder="1" applyAlignment="1">
      <alignment vertical="top"/>
    </xf>
    <xf numFmtId="0" fontId="3" fillId="0" borderId="4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43" fontId="3" fillId="0" borderId="4" xfId="3" applyFont="1" applyFill="1" applyBorder="1" applyAlignment="1">
      <alignment vertical="top"/>
    </xf>
    <xf numFmtId="0" fontId="3" fillId="0" borderId="0" xfId="0" applyFont="1" applyAlignment="1"/>
    <xf numFmtId="0" fontId="3" fillId="0" borderId="1" xfId="2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5" fillId="0" borderId="4" xfId="4" applyFont="1" applyFill="1" applyBorder="1" applyAlignment="1">
      <alignment vertical="top" wrapText="1"/>
    </xf>
    <xf numFmtId="0" fontId="3" fillId="0" borderId="0" xfId="0" applyFont="1"/>
    <xf numFmtId="0" fontId="3" fillId="0" borderId="0" xfId="0" applyFont="1" applyFill="1" applyAlignment="1"/>
    <xf numFmtId="0" fontId="3" fillId="0" borderId="0" xfId="0" applyFont="1" applyFill="1" applyBorder="1"/>
    <xf numFmtId="0" fontId="2" fillId="0" borderId="0" xfId="0" applyFont="1" applyFill="1" applyBorder="1"/>
    <xf numFmtId="0" fontId="3" fillId="0" borderId="4" xfId="0" applyFont="1" applyFill="1" applyBorder="1" applyAlignment="1">
      <alignment vertical="top"/>
    </xf>
    <xf numFmtId="0" fontId="2" fillId="0" borderId="0" xfId="0" applyFont="1" applyFill="1" applyBorder="1" applyAlignment="1">
      <alignment textRotation="90" wrapText="1"/>
    </xf>
    <xf numFmtId="0" fontId="2" fillId="0" borderId="0" xfId="0" applyFont="1" applyFill="1" applyBorder="1" applyAlignment="1">
      <alignment vertical="top" textRotation="90" wrapText="1"/>
    </xf>
    <xf numFmtId="0" fontId="3" fillId="0" borderId="0" xfId="0" applyFont="1" applyFill="1" applyBorder="1" applyAlignment="1">
      <alignment vertical="top"/>
    </xf>
    <xf numFmtId="43" fontId="3" fillId="3" borderId="1" xfId="3" applyFont="1" applyFill="1" applyBorder="1" applyAlignment="1">
      <alignment horizontal="center"/>
    </xf>
    <xf numFmtId="43" fontId="3" fillId="3" borderId="1" xfId="3" applyFont="1" applyFill="1" applyBorder="1" applyAlignment="1">
      <alignment horizontal="center" wrapText="1"/>
    </xf>
    <xf numFmtId="164" fontId="3" fillId="3" borderId="1" xfId="3" applyNumberFormat="1" applyFont="1" applyFill="1" applyBorder="1" applyAlignment="1">
      <alignment horizontal="center"/>
    </xf>
    <xf numFmtId="0" fontId="3" fillId="0" borderId="0" xfId="0" applyFont="1" applyAlignment="1">
      <alignment vertical="top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3" fillId="0" borderId="1" xfId="2" applyFont="1" applyFill="1" applyBorder="1" applyAlignment="1">
      <alignment horizontal="left" vertical="top" wrapText="1"/>
    </xf>
    <xf numFmtId="0" fontId="2" fillId="3" borderId="1" xfId="2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/>
    <xf numFmtId="0" fontId="2" fillId="3" borderId="1" xfId="2" applyFont="1" applyFill="1" applyBorder="1" applyAlignment="1">
      <alignment horizontal="center" textRotation="90" wrapText="1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3" fillId="4" borderId="3" xfId="2" applyFont="1" applyFill="1" applyBorder="1" applyAlignment="1">
      <alignment horizontal="left" vertical="top" wrapText="1"/>
    </xf>
    <xf numFmtId="0" fontId="3" fillId="4" borderId="5" xfId="2" applyFont="1" applyFill="1" applyBorder="1" applyAlignment="1">
      <alignment horizontal="left" vertical="top" wrapText="1"/>
    </xf>
    <xf numFmtId="0" fontId="3" fillId="4" borderId="6" xfId="2" applyFont="1" applyFill="1" applyBorder="1" applyAlignment="1">
      <alignment horizontal="left" vertical="top" wrapText="1"/>
    </xf>
    <xf numFmtId="0" fontId="2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Alignment="1"/>
    <xf numFmtId="0" fontId="3" fillId="0" borderId="0" xfId="0" applyFont="1" applyAlignment="1">
      <alignment wrapText="1"/>
    </xf>
    <xf numFmtId="0" fontId="3" fillId="2" borderId="0" xfId="0" applyFont="1" applyFill="1" applyBorder="1" applyAlignment="1">
      <alignment vertical="top"/>
    </xf>
    <xf numFmtId="0" fontId="3" fillId="0" borderId="2" xfId="0" applyFont="1" applyBorder="1" applyAlignment="1"/>
    <xf numFmtId="43" fontId="2" fillId="3" borderId="1" xfId="3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2" fillId="3" borderId="1" xfId="2" applyFont="1" applyFill="1" applyBorder="1" applyAlignment="1">
      <alignment wrapText="1"/>
    </xf>
  </cellXfs>
  <cellStyles count="5">
    <cellStyle name="ANCLAS,REZONES Y SUS PARTES,DE FUNDICION,DE HIERRO O DE ACERO" xfId="4" xr:uid="{00000000-0005-0000-0000-000000000000}"/>
    <cellStyle name="Comma" xfId="3" builtinId="3"/>
    <cellStyle name="Normal" xfId="0" builtinId="0"/>
    <cellStyle name="Normal_Plan1" xfId="1" xr:uid="{00000000-0005-0000-0000-000002000000}"/>
    <cellStyle name="Normal_Resumo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BreakPreview" zoomScaleSheetLayoutView="100" workbookViewId="0">
      <pane ySplit="8" topLeftCell="A9" activePane="bottomLeft" state="frozen"/>
      <selection pane="bottomLeft" activeCell="P4" sqref="P4"/>
    </sheetView>
  </sheetViews>
  <sheetFormatPr defaultRowHeight="11.25" x14ac:dyDescent="0.2"/>
  <cols>
    <col min="1" max="1" width="9.140625" style="22"/>
    <col min="2" max="2" width="19.42578125" style="22" customWidth="1"/>
    <col min="3" max="3" width="9.85546875" style="22" customWidth="1"/>
    <col min="4" max="6" width="6.7109375" style="22" customWidth="1"/>
    <col min="7" max="7" width="13.85546875" style="22" customWidth="1"/>
    <col min="8" max="8" width="32.85546875" style="22" customWidth="1"/>
    <col min="9" max="16384" width="9.140625" style="22"/>
  </cols>
  <sheetData>
    <row r="1" spans="1:9" ht="18" customHeight="1" x14ac:dyDescent="0.2">
      <c r="A1" s="48" t="s">
        <v>47</v>
      </c>
      <c r="B1" s="49"/>
      <c r="C1" s="49"/>
      <c r="D1" s="49"/>
      <c r="E1" s="49"/>
      <c r="F1" s="49"/>
      <c r="G1" s="49"/>
      <c r="H1" s="49"/>
    </row>
    <row r="2" spans="1:9" ht="11.1" customHeight="1" x14ac:dyDescent="0.2">
      <c r="A2" s="50"/>
      <c r="B2" s="50"/>
      <c r="C2" s="50"/>
      <c r="D2" s="50"/>
      <c r="E2" s="50"/>
      <c r="F2" s="50"/>
      <c r="G2" s="50"/>
      <c r="H2" s="50"/>
    </row>
    <row r="3" spans="1:9" ht="18" customHeight="1" x14ac:dyDescent="0.2">
      <c r="A3" s="51" t="s">
        <v>53</v>
      </c>
      <c r="B3" s="51"/>
      <c r="C3" s="51"/>
      <c r="D3" s="51"/>
      <c r="E3" s="51"/>
      <c r="F3" s="50"/>
      <c r="G3" s="50"/>
      <c r="H3" s="50"/>
    </row>
    <row r="4" spans="1:9" ht="36" customHeight="1" x14ac:dyDescent="0.2">
      <c r="A4" s="23" t="s">
        <v>6</v>
      </c>
      <c r="B4" s="39" t="s">
        <v>58</v>
      </c>
      <c r="C4" s="39"/>
      <c r="D4" s="39"/>
      <c r="E4" s="39"/>
      <c r="F4" s="39"/>
      <c r="G4" s="39"/>
      <c r="H4" s="39"/>
      <c r="I4" s="18"/>
    </row>
    <row r="5" spans="1:9" ht="11.1" customHeight="1" x14ac:dyDescent="0.2">
      <c r="A5" s="53"/>
      <c r="B5" s="53"/>
      <c r="C5" s="53"/>
      <c r="D5" s="53"/>
      <c r="E5" s="53"/>
      <c r="F5" s="53"/>
      <c r="G5" s="53"/>
      <c r="H5" s="53"/>
    </row>
    <row r="6" spans="1:9" ht="18" customHeight="1" x14ac:dyDescent="0.2">
      <c r="A6" s="57" t="s">
        <v>15</v>
      </c>
      <c r="B6" s="38" t="s">
        <v>17</v>
      </c>
      <c r="C6" s="38" t="s">
        <v>16</v>
      </c>
      <c r="D6" s="38" t="s">
        <v>18</v>
      </c>
      <c r="E6" s="38"/>
      <c r="F6" s="38"/>
      <c r="G6" s="54" t="s">
        <v>44</v>
      </c>
      <c r="H6" s="55" t="s">
        <v>19</v>
      </c>
    </row>
    <row r="7" spans="1:9" ht="18" customHeight="1" x14ac:dyDescent="0.2">
      <c r="A7" s="57"/>
      <c r="B7" s="38"/>
      <c r="C7" s="38"/>
      <c r="D7" s="42" t="s">
        <v>15</v>
      </c>
      <c r="E7" s="42" t="s">
        <v>57</v>
      </c>
      <c r="F7" s="42" t="s">
        <v>20</v>
      </c>
      <c r="G7" s="54"/>
      <c r="H7" s="56"/>
    </row>
    <row r="8" spans="1:9" ht="38.1" customHeight="1" x14ac:dyDescent="0.2">
      <c r="A8" s="57"/>
      <c r="B8" s="38"/>
      <c r="C8" s="38"/>
      <c r="D8" s="42"/>
      <c r="E8" s="42"/>
      <c r="F8" s="42"/>
      <c r="G8" s="54"/>
      <c r="H8" s="56"/>
    </row>
    <row r="9" spans="1:9" s="24" customFormat="1" ht="26.1" customHeight="1" x14ac:dyDescent="0.2">
      <c r="A9" s="37" t="s">
        <v>0</v>
      </c>
      <c r="B9" s="34" t="s">
        <v>54</v>
      </c>
      <c r="C9" s="1">
        <v>2011</v>
      </c>
      <c r="D9" s="2"/>
      <c r="E9" s="2"/>
      <c r="F9" s="2" t="s">
        <v>1</v>
      </c>
      <c r="G9" s="9">
        <v>4.0015757793304827</v>
      </c>
      <c r="H9" s="21" t="s">
        <v>52</v>
      </c>
    </row>
    <row r="10" spans="1:9" s="24" customFormat="1" ht="26.1" customHeight="1" x14ac:dyDescent="0.2">
      <c r="A10" s="37"/>
      <c r="B10" s="19" t="s">
        <v>28</v>
      </c>
      <c r="C10" s="1">
        <v>2011</v>
      </c>
      <c r="D10" s="2"/>
      <c r="E10" s="2"/>
      <c r="F10" s="2" t="s">
        <v>1</v>
      </c>
      <c r="G10" s="9">
        <v>2.2440216562515816</v>
      </c>
      <c r="H10" s="21" t="s">
        <v>52</v>
      </c>
    </row>
    <row r="11" spans="1:9" s="24" customFormat="1" ht="18" customHeight="1" x14ac:dyDescent="0.2">
      <c r="A11" s="45" t="s">
        <v>7</v>
      </c>
      <c r="B11" s="10" t="s">
        <v>50</v>
      </c>
      <c r="C11" s="11">
        <v>2014</v>
      </c>
      <c r="D11" s="12"/>
      <c r="E11" s="12"/>
      <c r="F11" s="12" t="s">
        <v>1</v>
      </c>
      <c r="G11" s="17">
        <v>3.08921224840529</v>
      </c>
      <c r="H11" s="14" t="s">
        <v>3</v>
      </c>
    </row>
    <row r="12" spans="1:9" s="25" customFormat="1" ht="18" customHeight="1" x14ac:dyDescent="0.2">
      <c r="A12" s="46"/>
      <c r="B12" s="10" t="s">
        <v>2</v>
      </c>
      <c r="C12" s="11">
        <v>2002</v>
      </c>
      <c r="D12" s="12"/>
      <c r="E12" s="12"/>
      <c r="F12" s="12" t="s">
        <v>1</v>
      </c>
      <c r="G12" s="13">
        <v>1.299976228010125</v>
      </c>
      <c r="H12" s="14" t="s">
        <v>3</v>
      </c>
    </row>
    <row r="13" spans="1:9" s="25" customFormat="1" ht="18" customHeight="1" x14ac:dyDescent="0.2">
      <c r="A13" s="46"/>
      <c r="B13" s="10" t="s">
        <v>59</v>
      </c>
      <c r="C13" s="11">
        <v>2006</v>
      </c>
      <c r="D13" s="12"/>
      <c r="E13" s="12" t="s">
        <v>1</v>
      </c>
      <c r="F13" s="12" t="s">
        <v>1</v>
      </c>
      <c r="G13" s="13">
        <v>1.0497837445486231</v>
      </c>
      <c r="H13" s="14" t="s">
        <v>3</v>
      </c>
    </row>
    <row r="14" spans="1:9" s="25" customFormat="1" ht="18" customHeight="1" x14ac:dyDescent="0.2">
      <c r="A14" s="46"/>
      <c r="B14" s="10" t="s">
        <v>24</v>
      </c>
      <c r="C14" s="11">
        <v>2008</v>
      </c>
      <c r="D14" s="26"/>
      <c r="E14" s="26"/>
      <c r="F14" s="12" t="s">
        <v>1</v>
      </c>
      <c r="G14" s="13">
        <v>7.18</v>
      </c>
      <c r="H14" s="14" t="s">
        <v>3</v>
      </c>
    </row>
    <row r="15" spans="1:9" s="27" customFormat="1" ht="18" customHeight="1" x14ac:dyDescent="0.2">
      <c r="A15" s="46"/>
      <c r="B15" s="10" t="s">
        <v>4</v>
      </c>
      <c r="C15" s="11">
        <v>2003</v>
      </c>
      <c r="D15" s="12"/>
      <c r="E15" s="12"/>
      <c r="F15" s="12" t="s">
        <v>1</v>
      </c>
      <c r="G15" s="13">
        <v>2.1582647965422641</v>
      </c>
      <c r="H15" s="14" t="s">
        <v>3</v>
      </c>
    </row>
    <row r="16" spans="1:9" s="27" customFormat="1" ht="18" customHeight="1" x14ac:dyDescent="0.2">
      <c r="A16" s="46"/>
      <c r="B16" s="10" t="s">
        <v>25</v>
      </c>
      <c r="C16" s="11">
        <v>2009</v>
      </c>
      <c r="D16" s="12"/>
      <c r="E16" s="12"/>
      <c r="F16" s="12" t="s">
        <v>1</v>
      </c>
      <c r="G16" s="13">
        <v>6.87</v>
      </c>
      <c r="H16" s="14" t="s">
        <v>3</v>
      </c>
    </row>
    <row r="17" spans="1:8" s="27" customFormat="1" ht="18" customHeight="1" x14ac:dyDescent="0.2">
      <c r="A17" s="47"/>
      <c r="B17" s="15" t="s">
        <v>21</v>
      </c>
      <c r="C17" s="16">
        <v>2006</v>
      </c>
      <c r="D17" s="26"/>
      <c r="E17" s="26"/>
      <c r="F17" s="16" t="s">
        <v>1</v>
      </c>
      <c r="G17" s="13">
        <v>8.1175357192857138</v>
      </c>
      <c r="H17" s="14" t="s">
        <v>3</v>
      </c>
    </row>
    <row r="18" spans="1:8" s="28" customFormat="1" ht="18" customHeight="1" x14ac:dyDescent="0.2">
      <c r="A18" s="19" t="s">
        <v>48</v>
      </c>
      <c r="B18" s="5" t="s">
        <v>3</v>
      </c>
      <c r="C18" s="4">
        <v>2012</v>
      </c>
      <c r="D18" s="4" t="s">
        <v>1</v>
      </c>
      <c r="E18" s="6"/>
      <c r="F18" s="4"/>
      <c r="G18" s="3">
        <v>1.54</v>
      </c>
      <c r="H18" s="5" t="s">
        <v>3</v>
      </c>
    </row>
    <row r="19" spans="1:8" ht="18" customHeight="1" x14ac:dyDescent="0.2">
      <c r="A19" s="43" t="s">
        <v>29</v>
      </c>
      <c r="B19" s="20" t="s">
        <v>30</v>
      </c>
      <c r="C19" s="4">
        <v>2010</v>
      </c>
      <c r="D19" s="6"/>
      <c r="E19" s="6"/>
      <c r="F19" s="2" t="s">
        <v>1</v>
      </c>
      <c r="G19" s="9">
        <v>15.647219994100695</v>
      </c>
      <c r="H19" s="5" t="s">
        <v>3</v>
      </c>
    </row>
    <row r="20" spans="1:8" ht="18" customHeight="1" x14ac:dyDescent="0.2">
      <c r="A20" s="43"/>
      <c r="B20" s="36" t="s">
        <v>60</v>
      </c>
      <c r="C20" s="4">
        <v>2010</v>
      </c>
      <c r="D20" s="6"/>
      <c r="E20" s="6"/>
      <c r="F20" s="2" t="s">
        <v>1</v>
      </c>
      <c r="G20" s="9">
        <v>8.9012764304977399</v>
      </c>
      <c r="H20" s="5" t="s">
        <v>3</v>
      </c>
    </row>
    <row r="21" spans="1:8" ht="18" customHeight="1" x14ac:dyDescent="0.2">
      <c r="A21" s="43" t="s">
        <v>22</v>
      </c>
      <c r="B21" s="20" t="s">
        <v>33</v>
      </c>
      <c r="C21" s="4">
        <v>2010</v>
      </c>
      <c r="D21" s="6"/>
      <c r="E21" s="6"/>
      <c r="F21" s="2" t="s">
        <v>1</v>
      </c>
      <c r="G21" s="9">
        <v>10.713163836094617</v>
      </c>
      <c r="H21" s="5" t="s">
        <v>3</v>
      </c>
    </row>
    <row r="22" spans="1:8" ht="18" customHeight="1" x14ac:dyDescent="0.2">
      <c r="A22" s="43"/>
      <c r="B22" s="20" t="s">
        <v>34</v>
      </c>
      <c r="C22" s="4">
        <v>2010</v>
      </c>
      <c r="D22" s="6"/>
      <c r="E22" s="6"/>
      <c r="F22" s="2" t="s">
        <v>1</v>
      </c>
      <c r="G22" s="9">
        <v>4.0894918837615926</v>
      </c>
      <c r="H22" s="5" t="s">
        <v>3</v>
      </c>
    </row>
    <row r="23" spans="1:8" s="24" customFormat="1" ht="18" customHeight="1" x14ac:dyDescent="0.2">
      <c r="A23" s="43"/>
      <c r="B23" s="20" t="s">
        <v>26</v>
      </c>
      <c r="C23" s="4">
        <v>2009</v>
      </c>
      <c r="D23" s="6"/>
      <c r="E23" s="6"/>
      <c r="F23" s="2" t="s">
        <v>1</v>
      </c>
      <c r="G23" s="9">
        <v>2.97</v>
      </c>
      <c r="H23" s="5" t="s">
        <v>3</v>
      </c>
    </row>
    <row r="24" spans="1:8" s="24" customFormat="1" ht="18" customHeight="1" x14ac:dyDescent="0.2">
      <c r="A24" s="43"/>
      <c r="B24" s="15" t="s">
        <v>55</v>
      </c>
      <c r="C24" s="4">
        <v>2011</v>
      </c>
      <c r="D24" s="6"/>
      <c r="E24" s="6"/>
      <c r="F24" s="2" t="s">
        <v>1</v>
      </c>
      <c r="G24" s="9">
        <v>6.1639167135526183</v>
      </c>
      <c r="H24" s="5" t="s">
        <v>3</v>
      </c>
    </row>
    <row r="25" spans="1:8" s="24" customFormat="1" ht="18" customHeight="1" x14ac:dyDescent="0.2">
      <c r="A25" s="43"/>
      <c r="B25" s="20" t="s">
        <v>31</v>
      </c>
      <c r="C25" s="4">
        <v>2010</v>
      </c>
      <c r="D25" s="6"/>
      <c r="E25" s="6"/>
      <c r="F25" s="2" t="s">
        <v>1</v>
      </c>
      <c r="G25" s="9">
        <v>7.3255169131888715</v>
      </c>
      <c r="H25" s="5" t="s">
        <v>3</v>
      </c>
    </row>
    <row r="26" spans="1:8" s="24" customFormat="1" ht="18" customHeight="1" x14ac:dyDescent="0.2">
      <c r="A26" s="43"/>
      <c r="B26" s="20" t="s">
        <v>32</v>
      </c>
      <c r="C26" s="4">
        <v>2010</v>
      </c>
      <c r="D26" s="6"/>
      <c r="E26" s="6"/>
      <c r="F26" s="2" t="s">
        <v>1</v>
      </c>
      <c r="G26" s="9">
        <v>9.3487356844713378</v>
      </c>
      <c r="H26" s="5" t="s">
        <v>3</v>
      </c>
    </row>
    <row r="27" spans="1:8" s="24" customFormat="1" ht="18" customHeight="1" x14ac:dyDescent="0.2">
      <c r="A27" s="37" t="s">
        <v>5</v>
      </c>
      <c r="B27" s="19" t="s">
        <v>38</v>
      </c>
      <c r="C27" s="1">
        <v>2011</v>
      </c>
      <c r="D27" s="2"/>
      <c r="E27" s="2"/>
      <c r="F27" s="2" t="s">
        <v>1</v>
      </c>
      <c r="G27" s="3">
        <v>15.877197853097671</v>
      </c>
      <c r="H27" s="5" t="s">
        <v>3</v>
      </c>
    </row>
    <row r="28" spans="1:8" s="24" customFormat="1" ht="18" customHeight="1" x14ac:dyDescent="0.2">
      <c r="A28" s="37"/>
      <c r="B28" s="19" t="s">
        <v>39</v>
      </c>
      <c r="C28" s="1">
        <v>2011</v>
      </c>
      <c r="D28" s="2"/>
      <c r="E28" s="2"/>
      <c r="F28" s="2" t="s">
        <v>1</v>
      </c>
      <c r="G28" s="3">
        <v>10.322367538218566</v>
      </c>
      <c r="H28" s="5" t="s">
        <v>3</v>
      </c>
    </row>
    <row r="29" spans="1:8" s="24" customFormat="1" ht="18" customHeight="1" x14ac:dyDescent="0.2">
      <c r="A29" s="37"/>
      <c r="B29" s="19" t="s">
        <v>40</v>
      </c>
      <c r="C29" s="1">
        <v>2011</v>
      </c>
      <c r="D29" s="2"/>
      <c r="E29" s="2"/>
      <c r="F29" s="2" t="s">
        <v>1</v>
      </c>
      <c r="G29" s="3">
        <v>8.7623076923076937</v>
      </c>
      <c r="H29" s="5" t="s">
        <v>3</v>
      </c>
    </row>
    <row r="30" spans="1:8" s="24" customFormat="1" ht="18" customHeight="1" x14ac:dyDescent="0.2">
      <c r="A30" s="37"/>
      <c r="B30" s="19" t="s">
        <v>41</v>
      </c>
      <c r="C30" s="1">
        <v>2011</v>
      </c>
      <c r="D30" s="2"/>
      <c r="E30" s="2"/>
      <c r="F30" s="2" t="s">
        <v>1</v>
      </c>
      <c r="G30" s="3">
        <v>12.084119072006635</v>
      </c>
      <c r="H30" s="5" t="s">
        <v>3</v>
      </c>
    </row>
    <row r="31" spans="1:8" s="24" customFormat="1" ht="18" customHeight="1" x14ac:dyDescent="0.2">
      <c r="A31" s="37"/>
      <c r="B31" s="19" t="s">
        <v>42</v>
      </c>
      <c r="C31" s="1">
        <v>2011</v>
      </c>
      <c r="D31" s="2"/>
      <c r="E31" s="2"/>
      <c r="F31" s="2" t="s">
        <v>1</v>
      </c>
      <c r="G31" s="3">
        <v>11.03308629382777</v>
      </c>
      <c r="H31" s="5" t="s">
        <v>3</v>
      </c>
    </row>
    <row r="32" spans="1:8" s="24" customFormat="1" ht="18" customHeight="1" x14ac:dyDescent="0.2">
      <c r="A32" s="37"/>
      <c r="B32" s="19" t="s">
        <v>43</v>
      </c>
      <c r="C32" s="1">
        <v>2011</v>
      </c>
      <c r="D32" s="2"/>
      <c r="E32" s="2"/>
      <c r="F32" s="2" t="s">
        <v>1</v>
      </c>
      <c r="G32" s="3">
        <v>12.493175002521458</v>
      </c>
      <c r="H32" s="5" t="s">
        <v>3</v>
      </c>
    </row>
    <row r="33" spans="1:8" s="29" customFormat="1" ht="18" customHeight="1" x14ac:dyDescent="0.2">
      <c r="A33" s="37"/>
      <c r="B33" s="19" t="s">
        <v>46</v>
      </c>
      <c r="C33" s="1">
        <v>2003</v>
      </c>
      <c r="D33" s="2"/>
      <c r="E33" s="2"/>
      <c r="F33" s="2" t="s">
        <v>1</v>
      </c>
      <c r="G33" s="3">
        <v>4.4444444444444446</v>
      </c>
      <c r="H33" s="5" t="s">
        <v>3</v>
      </c>
    </row>
    <row r="34" spans="1:8" ht="18" customHeight="1" x14ac:dyDescent="0.2">
      <c r="A34" s="19" t="s">
        <v>23</v>
      </c>
      <c r="B34" s="35" t="s">
        <v>56</v>
      </c>
      <c r="C34" s="1">
        <v>2003</v>
      </c>
      <c r="D34" s="2"/>
      <c r="E34" s="2" t="s">
        <v>1</v>
      </c>
      <c r="F34" s="2"/>
      <c r="G34" s="3">
        <v>7.7140703517587932</v>
      </c>
      <c r="H34" s="5" t="s">
        <v>3</v>
      </c>
    </row>
    <row r="35" spans="1:8" ht="18" customHeight="1" x14ac:dyDescent="0.2">
      <c r="A35" s="37" t="s">
        <v>51</v>
      </c>
      <c r="B35" s="19" t="s">
        <v>35</v>
      </c>
      <c r="C35" s="1">
        <v>2010</v>
      </c>
      <c r="D35" s="2"/>
      <c r="E35" s="2"/>
      <c r="F35" s="2" t="s">
        <v>1</v>
      </c>
      <c r="G35" s="3">
        <v>10</v>
      </c>
      <c r="H35" s="5" t="s">
        <v>3</v>
      </c>
    </row>
    <row r="36" spans="1:8" ht="18" customHeight="1" x14ac:dyDescent="0.2">
      <c r="A36" s="44"/>
      <c r="B36" s="19" t="s">
        <v>36</v>
      </c>
      <c r="C36" s="1">
        <v>2010</v>
      </c>
      <c r="D36" s="2"/>
      <c r="E36" s="2"/>
      <c r="F36" s="2" t="s">
        <v>1</v>
      </c>
      <c r="G36" s="3">
        <v>5</v>
      </c>
      <c r="H36" s="5" t="s">
        <v>3</v>
      </c>
    </row>
    <row r="37" spans="1:8" ht="18" customHeight="1" x14ac:dyDescent="0.2">
      <c r="A37" s="44"/>
      <c r="B37" s="19" t="s">
        <v>37</v>
      </c>
      <c r="C37" s="2">
        <v>2010</v>
      </c>
      <c r="D37" s="19"/>
      <c r="E37" s="19"/>
      <c r="F37" s="2" t="s">
        <v>1</v>
      </c>
      <c r="G37" s="3">
        <v>5</v>
      </c>
      <c r="H37" s="5" t="s">
        <v>3</v>
      </c>
    </row>
    <row r="38" spans="1:8" ht="15.95" customHeight="1" x14ac:dyDescent="0.2">
      <c r="A38" s="40" t="s">
        <v>8</v>
      </c>
      <c r="B38" s="41"/>
      <c r="C38" s="41"/>
      <c r="D38" s="41"/>
      <c r="E38" s="41"/>
      <c r="F38" s="41"/>
      <c r="G38" s="30">
        <f>+AVERAGE(G9:G37)</f>
        <v>7.0841537888353328</v>
      </c>
      <c r="H38" s="7" t="s">
        <v>3</v>
      </c>
    </row>
    <row r="39" spans="1:8" ht="15.95" customHeight="1" x14ac:dyDescent="0.2">
      <c r="A39" s="40" t="s">
        <v>9</v>
      </c>
      <c r="B39" s="41"/>
      <c r="C39" s="41"/>
      <c r="D39" s="41"/>
      <c r="E39" s="41"/>
      <c r="F39" s="41"/>
      <c r="G39" s="30">
        <f>+MEDIAN(G9:G37)</f>
        <v>7.18</v>
      </c>
      <c r="H39" s="7" t="s">
        <v>3</v>
      </c>
    </row>
    <row r="40" spans="1:8" ht="15.95" customHeight="1" x14ac:dyDescent="0.2">
      <c r="A40" s="40" t="s">
        <v>10</v>
      </c>
      <c r="B40" s="41"/>
      <c r="C40" s="41"/>
      <c r="D40" s="41"/>
      <c r="E40" s="41"/>
      <c r="F40" s="41"/>
      <c r="G40" s="30">
        <f>+STDEV(G9:G37)</f>
        <v>4.1474387104995989</v>
      </c>
      <c r="H40" s="7" t="s">
        <v>3</v>
      </c>
    </row>
    <row r="41" spans="1:8" ht="15.95" customHeight="1" x14ac:dyDescent="0.2">
      <c r="A41" s="40" t="s">
        <v>11</v>
      </c>
      <c r="B41" s="41"/>
      <c r="C41" s="41"/>
      <c r="D41" s="41"/>
      <c r="E41" s="41"/>
      <c r="F41" s="41"/>
      <c r="G41" s="30">
        <f>+G40/G38*100</f>
        <v>58.545294669293966</v>
      </c>
      <c r="H41" s="7" t="s">
        <v>3</v>
      </c>
    </row>
    <row r="42" spans="1:8" ht="15.95" customHeight="1" x14ac:dyDescent="0.2">
      <c r="A42" s="40" t="s">
        <v>12</v>
      </c>
      <c r="B42" s="41"/>
      <c r="C42" s="41"/>
      <c r="D42" s="41"/>
      <c r="E42" s="41"/>
      <c r="F42" s="41"/>
      <c r="G42" s="31">
        <f>+MIN(G9:G37)</f>
        <v>1.0497837445486231</v>
      </c>
      <c r="H42" s="8" t="s">
        <v>45</v>
      </c>
    </row>
    <row r="43" spans="1:8" ht="15.95" customHeight="1" x14ac:dyDescent="0.2">
      <c r="A43" s="40" t="s">
        <v>13</v>
      </c>
      <c r="B43" s="41"/>
      <c r="C43" s="41"/>
      <c r="D43" s="41"/>
      <c r="E43" s="41"/>
      <c r="F43" s="41"/>
      <c r="G43" s="30">
        <f>+MAX(G9:G37)</f>
        <v>15.877197853097671</v>
      </c>
      <c r="H43" s="8" t="s">
        <v>49</v>
      </c>
    </row>
    <row r="44" spans="1:8" ht="15.95" customHeight="1" x14ac:dyDescent="0.2">
      <c r="A44" s="40" t="s">
        <v>14</v>
      </c>
      <c r="B44" s="41"/>
      <c r="C44" s="41"/>
      <c r="D44" s="41"/>
      <c r="E44" s="41"/>
      <c r="F44" s="41"/>
      <c r="G44" s="32">
        <f>+COUNT(G9:G37)</f>
        <v>29</v>
      </c>
      <c r="H44" s="7" t="s">
        <v>3</v>
      </c>
    </row>
    <row r="45" spans="1:8" s="33" customFormat="1" ht="15.95" customHeight="1" x14ac:dyDescent="0.2">
      <c r="A45" s="52" t="s">
        <v>27</v>
      </c>
      <c r="B45" s="52"/>
      <c r="C45" s="52"/>
      <c r="D45" s="52"/>
      <c r="E45" s="52"/>
      <c r="F45" s="52"/>
      <c r="G45" s="52"/>
      <c r="H45" s="52"/>
    </row>
  </sheetData>
  <sheetProtection password="C573" sheet="1" objects="1" scenarios="1"/>
  <mergeCells count="28">
    <mergeCell ref="A1:H1"/>
    <mergeCell ref="A2:H2"/>
    <mergeCell ref="A3:H3"/>
    <mergeCell ref="A45:H45"/>
    <mergeCell ref="A44:F44"/>
    <mergeCell ref="A38:F38"/>
    <mergeCell ref="A39:F39"/>
    <mergeCell ref="A40:F40"/>
    <mergeCell ref="D6:F6"/>
    <mergeCell ref="B6:B8"/>
    <mergeCell ref="A5:H5"/>
    <mergeCell ref="G6:G8"/>
    <mergeCell ref="H6:H8"/>
    <mergeCell ref="A6:A8"/>
    <mergeCell ref="E7:E8"/>
    <mergeCell ref="F7:F8"/>
    <mergeCell ref="A27:A33"/>
    <mergeCell ref="C6:C8"/>
    <mergeCell ref="B4:H4"/>
    <mergeCell ref="A43:F43"/>
    <mergeCell ref="D7:D8"/>
    <mergeCell ref="A9:A10"/>
    <mergeCell ref="A19:A20"/>
    <mergeCell ref="A21:A26"/>
    <mergeCell ref="A35:A37"/>
    <mergeCell ref="A42:F42"/>
    <mergeCell ref="A41:F41"/>
    <mergeCell ref="A11:A17"/>
  </mergeCells>
  <phoneticPr fontId="3" type="noConversion"/>
  <pageMargins left="0.59055118110236227" right="0.59055118110236227" top="0.51" bottom="0.78740157480314965" header="0.51181102362204722" footer="0.51181102362204722"/>
  <pageSetup paperSize="9" orientation="landscape" horizontalDpi="300" verticalDpi="300" r:id="rId1"/>
  <headerFooter alignWithMargins="0">
    <oddFooter>Página &amp;P de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DFCE7B8D2D584EA953445CD38F1CFA" ma:contentTypeVersion="6" ma:contentTypeDescription="Create a new document." ma:contentTypeScope="" ma:versionID="5e012b14dd87e3526227d6ad09144110">
  <xsd:schema xmlns:xsd="http://www.w3.org/2001/XMLSchema" xmlns:xs="http://www.w3.org/2001/XMLSchema" xmlns:p="http://schemas.microsoft.com/office/2006/metadata/properties" xmlns:ns2="033282f1-c967-4c6c-9eb2-f65cfde9ffa0" targetNamespace="http://schemas.microsoft.com/office/2006/metadata/properties" ma:root="true" ma:fieldsID="da98bb9027b6614029982ee08a5c4ad2" ns2:_="">
    <xsd:import namespace="033282f1-c967-4c6c-9eb2-f65cfde9ff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3282f1-c967-4c6c-9eb2-f65cfde9f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DF43B3-AAAC-421E-AE4D-E2BC6CCBEA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3282f1-c967-4c6c-9eb2-f65cfde9ff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C29B85-513F-43B7-9AE2-165A572E01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D8CF5C-ED3D-4304-9280-11F0066DB926}">
  <ds:schemaRefs>
    <ds:schemaRef ds:uri="033282f1-c967-4c6c-9eb2-f65cfde9ffa0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Group 2</vt:lpstr>
      <vt:lpstr>'Group 2'!Print_Area</vt:lpstr>
      <vt:lpstr>'Group 2'!Print_Titles</vt:lpstr>
    </vt:vector>
  </TitlesOfParts>
  <Company>PROCEMPA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SMF</dc:creator>
  <cp:lastModifiedBy>Sydney Zelinka</cp:lastModifiedBy>
  <cp:lastPrinted>2015-05-20T17:38:51Z</cp:lastPrinted>
  <dcterms:created xsi:type="dcterms:W3CDTF">2005-07-05T18:38:57Z</dcterms:created>
  <dcterms:modified xsi:type="dcterms:W3CDTF">2018-10-30T16:48:25Z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0x010100F3DFCE7B8D2D584EA953445CD38F1CFA</vt:lpwstr>
  </property>
</Properties>
</file>