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ncolninst.sharepoint.com/common/Web/Community of Practice/FY19/P7 - Subcenter Migration/Property Tax in Latin America/Indicators/"/>
    </mc:Choice>
  </mc:AlternateContent>
  <xr:revisionPtr revIDLastSave="0" documentId="8_{BDB6C999-F3E1-415B-A1F7-82FAD0A3E2C3}" xr6:coauthVersionLast="31" xr6:coauthVersionMax="31" xr10:uidLastSave="{00000000-0000-0000-0000-000000000000}"/>
  <bookViews>
    <workbookView xWindow="0" yWindow="0" windowWidth="28800" windowHeight="11025" xr2:uid="{00000000-000D-0000-FFFF-FFFF00000000}"/>
  </bookViews>
  <sheets>
    <sheet name="Grupo 1" sheetId="1" r:id="rId1"/>
  </sheets>
  <definedNames>
    <definedName name="_xlnm.Print_Area" localSheetId="0">'Grupo 1'!$A$1:$E$28</definedName>
    <definedName name="_xlnm.Print_Titles" localSheetId="0">'Grupo 1'!$6:$6</definedName>
  </definedNames>
  <calcPr calcId="179017"/>
</workbook>
</file>

<file path=xl/calcChain.xml><?xml version="1.0" encoding="utf-8"?>
<calcChain xmlns="http://schemas.openxmlformats.org/spreadsheetml/2006/main">
  <c r="C28" i="1" l="1"/>
  <c r="C27" i="1"/>
  <c r="C26" i="1"/>
  <c r="C24" i="1"/>
  <c r="C25" i="1" s="1"/>
  <c r="C23" i="1"/>
  <c r="C22" i="1"/>
</calcChain>
</file>

<file path=xl/sharedStrings.xml><?xml version="1.0" encoding="utf-8"?>
<sst xmlns="http://schemas.openxmlformats.org/spreadsheetml/2006/main" count="75" uniqueCount="51">
  <si>
    <t>Argentina</t>
  </si>
  <si>
    <t>---</t>
  </si>
  <si>
    <t>Chile</t>
  </si>
  <si>
    <t>Guatemala</t>
  </si>
  <si>
    <t>Bolivia</t>
  </si>
  <si>
    <t>Costa Rica</t>
  </si>
  <si>
    <t>Paraguay</t>
  </si>
  <si>
    <t xml:space="preserve">Definition: </t>
  </si>
  <si>
    <t>Country</t>
  </si>
  <si>
    <t>Fiscal Year</t>
  </si>
  <si>
    <t xml:space="preserve">Indicator (%) </t>
  </si>
  <si>
    <t>Observations</t>
  </si>
  <si>
    <t>Mean</t>
  </si>
  <si>
    <t>Median</t>
  </si>
  <si>
    <t>Standard deviation</t>
  </si>
  <si>
    <t>Coefficient of variation (%)</t>
  </si>
  <si>
    <t>Minimum</t>
  </si>
  <si>
    <t>Maximum</t>
  </si>
  <si>
    <t>Sample size</t>
  </si>
  <si>
    <t>Peru</t>
  </si>
  <si>
    <t>Dominican Republic</t>
  </si>
  <si>
    <t>Ecuador</t>
  </si>
  <si>
    <t>Brazil</t>
  </si>
  <si>
    <t>Mexico</t>
  </si>
  <si>
    <t>Panama</t>
  </si>
  <si>
    <t>Colombia</t>
  </si>
  <si>
    <t>Ministerio de Economía de la Nación.</t>
  </si>
  <si>
    <t xml:space="preserve">Tesorería General de la República; Instituto Nacional de Estadísticas (INE); Servicio de Impuestos Internos (SII); Comisión Económica para América Latina (CEPAL). </t>
  </si>
  <si>
    <t xml:space="preserve">Contraloría General de la República; Instituto Nacional de Estadística y Censos (INEC); Comisión Económica para América Latina (CEPAL). </t>
  </si>
  <si>
    <t>Contraloría General de la República.</t>
  </si>
  <si>
    <t>Source</t>
  </si>
  <si>
    <t xml:space="preserve">Ministerio de Economía y Finanzas Públicas; Unidad de Análisisi de Políticas Sociales y Económicas.  </t>
  </si>
  <si>
    <t xml:space="preserve">Departamento Nacional de Planeación (DNP); Instituto Geográfico Agustín Codazzi (IGAC); Comisión Económica para América Latina (CEPAL). </t>
  </si>
  <si>
    <t xml:space="preserve">DICABI; Ministerio de Finanzas, República de Guatemala. 
</t>
  </si>
  <si>
    <t>Contaduría Pública de la Nación; Instituto Nacional de Estadística e Informática (INEI); Comisión Económica para América Latina (CEPAL).</t>
  </si>
  <si>
    <t>Ministerio de Hacienda (SIGEF); Informe de Ejecución de Ingresos; Tesorería Nacional, Estados Financieros; Banco Central y SEOPC.</t>
  </si>
  <si>
    <r>
      <t>Only includes the "</t>
    </r>
    <r>
      <rPr>
        <i/>
        <sz val="8"/>
        <rFont val="Arial"/>
        <family val="2"/>
      </rPr>
      <t>Impuesto Inmobiliario"</t>
    </r>
    <r>
      <rPr>
        <sz val="8"/>
        <rFont val="Arial"/>
        <family val="2"/>
      </rPr>
      <t xml:space="preserve"> (real estate tax).</t>
    </r>
  </si>
  <si>
    <t>Ministério da Fazenda; Receita Federal, Subsecretaria de Tributação e Contencioso, Coordenação - Geral de Estudos Econômico-Tributários e de Previsão e Análise de Arrecadação; Instituto Brasileiro de Geografia e Estatística (IBGE).</t>
  </si>
  <si>
    <t>Banco Central del Ecuador; Banco del Estado.</t>
  </si>
  <si>
    <t>Centro de Estudios de las Finanzas Públicas de la Honorable Cámara de Diputados del Congreso de la Unión de México.</t>
  </si>
  <si>
    <t>Ministerio de Hacienda, Subsecretaría de Estado de Administración Financiera; Comisión Económica para América Latina (CEPAL).</t>
  </si>
  <si>
    <t xml:space="preserve">Includes "IPTU" and "ITR" (real estate taxes). </t>
  </si>
  <si>
    <t>Nicaragua</t>
  </si>
  <si>
    <t>Dirección de Análisis Finanza Fiscal del Ministerio de Hacienda y Credito Publico (MHCP) / Instituto Nacional de Investigaciones del Desarrollo (INIDE).</t>
  </si>
  <si>
    <t>1.8 Representativeness from property tax as a percentage of total tax revenue collected in the country.</t>
  </si>
  <si>
    <t>Revenue collected from property tax in the country, divided by the total tax revenue collected in the country, expressed as a percentage (%).</t>
  </si>
  <si>
    <t>Uruguay</t>
  </si>
  <si>
    <t>It was calculated according to data provided by the respondent.</t>
  </si>
  <si>
    <t>Group 1 - Importance of the tax in terms of revenue</t>
  </si>
  <si>
    <t>Dominican Republic, 2011.</t>
  </si>
  <si>
    <t>Uruguay,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</si>
</sst>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ont="1" applyFill="1" applyBorder="1" applyAlignment="1"/>
    <xf numFmtId="0" fontId="4" fillId="0" borderId="0" xfId="1" applyFont="1" applyFill="1" applyAlignment="1"/>
    <xf numFmtId="0" fontId="5" fillId="0" borderId="0" xfId="1" applyFont="1" applyFill="1" applyBorder="1" applyAlignment="1"/>
    <xf numFmtId="0" fontId="4" fillId="0" borderId="0" xfId="1" applyFont="1" applyFill="1" applyAlignment="1">
      <alignment wrapText="1"/>
    </xf>
    <xf numFmtId="0" fontId="4" fillId="0" borderId="0" xfId="1" applyFont="1" applyFill="1" applyBorder="1"/>
    <xf numFmtId="0" fontId="2" fillId="2" borderId="1" xfId="3" applyFont="1" applyFill="1" applyBorder="1" applyAlignment="1">
      <alignment horizontal="left" wrapText="1"/>
    </xf>
    <xf numFmtId="0" fontId="2" fillId="2" borderId="1" xfId="3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0" fontId="4" fillId="0" borderId="0" xfId="1" applyFont="1" applyFill="1" applyBorder="1" applyAlignment="1"/>
    <xf numFmtId="0" fontId="3" fillId="0" borderId="0" xfId="1" applyFont="1" applyFill="1" applyBorder="1"/>
    <xf numFmtId="0" fontId="4" fillId="0" borderId="0" xfId="1" applyFont="1" applyFill="1" applyBorder="1" applyAlignment="1">
      <alignment wrapText="1"/>
    </xf>
    <xf numFmtId="0" fontId="4" fillId="2" borderId="1" xfId="1" quotePrefix="1" applyFont="1" applyFill="1" applyBorder="1" applyAlignment="1">
      <alignment wrapText="1"/>
    </xf>
    <xf numFmtId="0" fontId="2" fillId="0" borderId="0" xfId="1" applyFont="1" applyBorder="1" applyAlignment="1">
      <alignment horizontal="left" vertical="top" wrapText="1"/>
    </xf>
    <xf numFmtId="0" fontId="3" fillId="0" borderId="1" xfId="1" applyFont="1" applyFill="1" applyBorder="1" applyAlignment="1">
      <alignment vertical="top"/>
    </xf>
    <xf numFmtId="43" fontId="3" fillId="0" borderId="1" xfId="4" applyFont="1" applyFill="1" applyBorder="1" applyAlignment="1">
      <alignment horizontal="left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9" fillId="0" borderId="0" xfId="0" applyFont="1" applyFill="1"/>
    <xf numFmtId="0" fontId="0" fillId="0" borderId="0" xfId="0" applyFill="1"/>
    <xf numFmtId="0" fontId="3" fillId="0" borderId="1" xfId="1" quotePrefix="1" applyFont="1" applyFill="1" applyBorder="1" applyAlignment="1">
      <alignment horizontal="left" vertical="top"/>
    </xf>
    <xf numFmtId="0" fontId="3" fillId="3" borderId="1" xfId="3" applyFont="1" applyFill="1" applyBorder="1" applyAlignment="1">
      <alignment horizontal="left" vertical="top" wrapText="1"/>
    </xf>
    <xf numFmtId="1" fontId="3" fillId="3" borderId="1" xfId="2" applyNumberFormat="1" applyFont="1" applyFill="1" applyBorder="1" applyAlignment="1">
      <alignment horizontal="center" vertical="top" wrapText="1"/>
    </xf>
    <xf numFmtId="43" fontId="3" fillId="3" borderId="1" xfId="4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vertical="top" wrapText="1"/>
    </xf>
    <xf numFmtId="0" fontId="3" fillId="2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vertical="top" wrapText="1"/>
    </xf>
    <xf numFmtId="0" fontId="7" fillId="4" borderId="1" xfId="1" quotePrefix="1" applyFont="1" applyFill="1" applyBorder="1" applyAlignment="1">
      <alignment horizontal="left" vertical="top" wrapText="1"/>
    </xf>
    <xf numFmtId="0" fontId="3" fillId="2" borderId="1" xfId="1" quotePrefix="1" applyFont="1" applyFill="1" applyBorder="1"/>
    <xf numFmtId="0" fontId="7" fillId="0" borderId="1" xfId="1" quotePrefix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43" fontId="3" fillId="2" borderId="2" xfId="4" applyFont="1" applyFill="1" applyBorder="1" applyAlignment="1">
      <alignment horizontal="center"/>
    </xf>
    <xf numFmtId="43" fontId="3" fillId="2" borderId="2" xfId="4" applyNumberFormat="1" applyFont="1" applyFill="1" applyBorder="1" applyAlignment="1">
      <alignment horizontal="center" wrapText="1"/>
    </xf>
    <xf numFmtId="164" fontId="3" fillId="2" borderId="2" xfId="4" applyNumberFormat="1" applyFont="1" applyFill="1" applyBorder="1" applyAlignment="1">
      <alignment horizontal="center"/>
    </xf>
    <xf numFmtId="0" fontId="3" fillId="2" borderId="1" xfId="1" quotePrefix="1" applyFont="1" applyFill="1" applyBorder="1" applyAlignment="1">
      <alignment wrapText="1"/>
    </xf>
    <xf numFmtId="0" fontId="4" fillId="2" borderId="1" xfId="1" applyFont="1" applyFill="1" applyBorder="1" applyAlignment="1"/>
    <xf numFmtId="0" fontId="4" fillId="0" borderId="0" xfId="1" applyFont="1" applyFill="1" applyAlignment="1">
      <alignment wrapText="1"/>
    </xf>
    <xf numFmtId="0" fontId="0" fillId="0" borderId="0" xfId="1" applyFont="1" applyAlignment="1"/>
    <xf numFmtId="0" fontId="2" fillId="0" borderId="0" xfId="1" applyFont="1" applyAlignment="1"/>
    <xf numFmtId="0" fontId="4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</cellXfs>
  <cellStyles count="5">
    <cellStyle name="ANCLAS,REZONES Y SUS PARTES,DE FUNDICION,DE HIERRO O DE ACERO" xfId="1" xr:uid="{00000000-0005-0000-0000-000000000000}"/>
    <cellStyle name="Comma" xfId="4" builtinId="3"/>
    <cellStyle name="Normal" xfId="0" builtinId="0"/>
    <cellStyle name="Normal_Plan1" xfId="2" xr:uid="{00000000-0005-0000-0000-000002000000}"/>
    <cellStyle name="Normal_Resumo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SheetLayoutView="100" workbookViewId="0">
      <pane ySplit="6" topLeftCell="A7" activePane="bottomLeft" state="frozen"/>
      <selection pane="bottomLeft" activeCell="D10" sqref="D10"/>
    </sheetView>
  </sheetViews>
  <sheetFormatPr defaultColWidth="9.140625" defaultRowHeight="11.25" x14ac:dyDescent="0.2"/>
  <cols>
    <col min="1" max="1" width="16.42578125" style="4" customWidth="1"/>
    <col min="2" max="2" width="9.85546875" style="5" customWidth="1"/>
    <col min="3" max="3" width="12.7109375" style="5" customWidth="1"/>
    <col min="4" max="4" width="42.7109375" style="5" customWidth="1"/>
    <col min="5" max="5" width="42.7109375" style="11" customWidth="1"/>
    <col min="6" max="16384" width="9.140625" style="5"/>
  </cols>
  <sheetData>
    <row r="1" spans="1:7" s="1" customFormat="1" ht="18" customHeight="1" x14ac:dyDescent="0.2">
      <c r="A1" s="42" t="s">
        <v>48</v>
      </c>
      <c r="B1" s="41"/>
      <c r="C1" s="41"/>
      <c r="D1" s="41"/>
      <c r="E1" s="41"/>
    </row>
    <row r="2" spans="1:7" s="1" customFormat="1" ht="11.1" customHeight="1" x14ac:dyDescent="0.2">
      <c r="A2" s="43"/>
      <c r="B2" s="41"/>
      <c r="C2" s="41"/>
      <c r="D2" s="41"/>
      <c r="E2" s="41"/>
    </row>
    <row r="3" spans="1:7" s="1" customFormat="1" ht="18" customHeight="1" x14ac:dyDescent="0.2">
      <c r="A3" s="44" t="s">
        <v>44</v>
      </c>
      <c r="B3" s="41"/>
      <c r="C3" s="41"/>
      <c r="D3" s="41"/>
      <c r="E3" s="41"/>
    </row>
    <row r="4" spans="1:7" s="3" customFormat="1" ht="18" customHeight="1" x14ac:dyDescent="0.2">
      <c r="A4" s="2" t="s">
        <v>7</v>
      </c>
      <c r="B4" s="45" t="s">
        <v>45</v>
      </c>
      <c r="C4" s="46"/>
      <c r="D4" s="46"/>
      <c r="E4" s="46"/>
    </row>
    <row r="5" spans="1:7" ht="11.1" customHeight="1" x14ac:dyDescent="0.2">
      <c r="A5" s="40"/>
      <c r="B5" s="41"/>
      <c r="C5" s="41"/>
      <c r="D5" s="41"/>
      <c r="E5" s="41"/>
    </row>
    <row r="6" spans="1:7" s="9" customFormat="1" ht="26.1" customHeight="1" x14ac:dyDescent="0.2">
      <c r="A6" s="6" t="s">
        <v>8</v>
      </c>
      <c r="B6" s="7" t="s">
        <v>9</v>
      </c>
      <c r="C6" s="8" t="s">
        <v>10</v>
      </c>
      <c r="D6" s="28" t="s">
        <v>30</v>
      </c>
      <c r="E6" s="8" t="s">
        <v>11</v>
      </c>
    </row>
    <row r="7" spans="1:7" ht="18" customHeight="1" x14ac:dyDescent="0.2">
      <c r="A7" s="23" t="s">
        <v>0</v>
      </c>
      <c r="B7" s="24">
        <v>2011</v>
      </c>
      <c r="C7" s="25">
        <v>0.93219049717292379</v>
      </c>
      <c r="D7" s="29" t="s">
        <v>26</v>
      </c>
      <c r="E7" s="14" t="s">
        <v>36</v>
      </c>
    </row>
    <row r="8" spans="1:7" s="10" customFormat="1" ht="26.1" customHeight="1" x14ac:dyDescent="0.2">
      <c r="A8" s="19" t="s">
        <v>4</v>
      </c>
      <c r="B8" s="16">
        <v>2012</v>
      </c>
      <c r="C8" s="15">
        <v>1.48</v>
      </c>
      <c r="D8" s="29" t="s">
        <v>31</v>
      </c>
      <c r="E8" s="22" t="s">
        <v>1</v>
      </c>
    </row>
    <row r="9" spans="1:7" ht="56.25" x14ac:dyDescent="0.2">
      <c r="A9" s="19" t="s">
        <v>22</v>
      </c>
      <c r="B9" s="16">
        <v>2013</v>
      </c>
      <c r="C9" s="15">
        <v>1.2663995015175196</v>
      </c>
      <c r="D9" s="34" t="s">
        <v>37</v>
      </c>
      <c r="E9" s="14" t="s">
        <v>41</v>
      </c>
    </row>
    <row r="10" spans="1:7" ht="40.15" customHeight="1" x14ac:dyDescent="0.2">
      <c r="A10" s="19" t="s">
        <v>2</v>
      </c>
      <c r="B10" s="16">
        <v>2012</v>
      </c>
      <c r="C10" s="15">
        <v>2.98</v>
      </c>
      <c r="D10" s="29" t="s">
        <v>27</v>
      </c>
      <c r="E10" s="17" t="s">
        <v>1</v>
      </c>
    </row>
    <row r="11" spans="1:7" ht="40.15" customHeight="1" x14ac:dyDescent="0.2">
      <c r="A11" s="19" t="s">
        <v>25</v>
      </c>
      <c r="B11" s="16">
        <v>2011</v>
      </c>
      <c r="C11" s="15">
        <v>3.38</v>
      </c>
      <c r="D11" s="29" t="s">
        <v>32</v>
      </c>
      <c r="E11" s="18" t="s">
        <v>1</v>
      </c>
    </row>
    <row r="12" spans="1:7" ht="40.15" customHeight="1" x14ac:dyDescent="0.2">
      <c r="A12" s="19" t="s">
        <v>5</v>
      </c>
      <c r="B12" s="16">
        <v>2012</v>
      </c>
      <c r="C12" s="15">
        <v>1.86</v>
      </c>
      <c r="D12" s="29" t="s">
        <v>28</v>
      </c>
      <c r="E12" s="17" t="s">
        <v>1</v>
      </c>
    </row>
    <row r="13" spans="1:7" s="21" customFormat="1" ht="18" customHeight="1" x14ac:dyDescent="0.2">
      <c r="A13" s="19" t="s">
        <v>21</v>
      </c>
      <c r="B13" s="16">
        <v>2010</v>
      </c>
      <c r="C13" s="15">
        <v>0.74746334658334646</v>
      </c>
      <c r="D13" s="29" t="s">
        <v>38</v>
      </c>
      <c r="E13" s="18" t="s">
        <v>1</v>
      </c>
      <c r="F13" s="20"/>
      <c r="G13" s="20"/>
    </row>
    <row r="14" spans="1:7" ht="18" customHeight="1" x14ac:dyDescent="0.2">
      <c r="A14" s="26" t="s">
        <v>3</v>
      </c>
      <c r="B14" s="16">
        <v>2013</v>
      </c>
      <c r="C14" s="15">
        <v>1.6819999999999999</v>
      </c>
      <c r="D14" s="30" t="s">
        <v>33</v>
      </c>
      <c r="E14" s="17" t="s">
        <v>1</v>
      </c>
    </row>
    <row r="15" spans="1:7" s="10" customFormat="1" ht="33.75" x14ac:dyDescent="0.2">
      <c r="A15" s="19" t="s">
        <v>23</v>
      </c>
      <c r="B15" s="16">
        <v>2011</v>
      </c>
      <c r="C15" s="15">
        <v>0.96</v>
      </c>
      <c r="D15" s="31" t="s">
        <v>39</v>
      </c>
      <c r="E15" s="18" t="s">
        <v>1</v>
      </c>
    </row>
    <row r="16" spans="1:7" s="10" customFormat="1" ht="40.15" customHeight="1" x14ac:dyDescent="0.2">
      <c r="A16" s="19" t="s">
        <v>42</v>
      </c>
      <c r="B16" s="16">
        <v>2012</v>
      </c>
      <c r="C16" s="15">
        <v>1.27</v>
      </c>
      <c r="D16" s="33" t="s">
        <v>43</v>
      </c>
      <c r="E16" s="18" t="s">
        <v>1</v>
      </c>
    </row>
    <row r="17" spans="1:5" ht="18" customHeight="1" x14ac:dyDescent="0.2">
      <c r="A17" s="26" t="s">
        <v>24</v>
      </c>
      <c r="B17" s="16">
        <v>2013</v>
      </c>
      <c r="C17" s="15">
        <v>3.6</v>
      </c>
      <c r="D17" s="29" t="s">
        <v>29</v>
      </c>
      <c r="E17" s="17" t="s">
        <v>1</v>
      </c>
    </row>
    <row r="18" spans="1:5" s="10" customFormat="1" ht="40.15" customHeight="1" x14ac:dyDescent="0.2">
      <c r="A18" s="26" t="s">
        <v>6</v>
      </c>
      <c r="B18" s="16">
        <v>2006</v>
      </c>
      <c r="C18" s="15">
        <v>1.9729109480586249</v>
      </c>
      <c r="D18" s="29" t="s">
        <v>40</v>
      </c>
      <c r="E18" s="17" t="s">
        <v>1</v>
      </c>
    </row>
    <row r="19" spans="1:5" s="10" customFormat="1" ht="40.15" customHeight="1" x14ac:dyDescent="0.2">
      <c r="A19" s="19" t="s">
        <v>19</v>
      </c>
      <c r="B19" s="16">
        <v>2012</v>
      </c>
      <c r="C19" s="15">
        <v>1.04</v>
      </c>
      <c r="D19" s="29" t="s">
        <v>34</v>
      </c>
      <c r="E19" s="17" t="s">
        <v>1</v>
      </c>
    </row>
    <row r="20" spans="1:5" s="10" customFormat="1" ht="40.15" customHeight="1" x14ac:dyDescent="0.2">
      <c r="A20" s="19" t="s">
        <v>20</v>
      </c>
      <c r="B20" s="16">
        <v>2011</v>
      </c>
      <c r="C20" s="15">
        <v>0.22431246144685274</v>
      </c>
      <c r="D20" s="29" t="s">
        <v>35</v>
      </c>
      <c r="E20" s="17" t="s">
        <v>1</v>
      </c>
    </row>
    <row r="21" spans="1:5" s="10" customFormat="1" ht="22.5" x14ac:dyDescent="0.2">
      <c r="A21" s="19" t="s">
        <v>46</v>
      </c>
      <c r="B21" s="16">
        <v>2010</v>
      </c>
      <c r="C21" s="15">
        <v>3.76</v>
      </c>
      <c r="D21" s="29" t="s">
        <v>47</v>
      </c>
      <c r="E21" s="17" t="s">
        <v>1</v>
      </c>
    </row>
    <row r="22" spans="1:5" ht="15.95" customHeight="1" x14ac:dyDescent="0.2">
      <c r="A22" s="39" t="s">
        <v>12</v>
      </c>
      <c r="B22" s="39"/>
      <c r="C22" s="35">
        <f>+AVERAGE(C7:C21)</f>
        <v>1.8103517836519516</v>
      </c>
      <c r="D22" s="32" t="s">
        <v>1</v>
      </c>
      <c r="E22" s="12" t="s">
        <v>1</v>
      </c>
    </row>
    <row r="23" spans="1:5" ht="15.95" customHeight="1" x14ac:dyDescent="0.2">
      <c r="A23" s="39" t="s">
        <v>13</v>
      </c>
      <c r="B23" s="39"/>
      <c r="C23" s="35">
        <f>+MEDIAN(C7:C21)</f>
        <v>1.48</v>
      </c>
      <c r="D23" s="32" t="s">
        <v>1</v>
      </c>
      <c r="E23" s="38" t="s">
        <v>1</v>
      </c>
    </row>
    <row r="24" spans="1:5" ht="15.95" customHeight="1" x14ac:dyDescent="0.2">
      <c r="A24" s="39" t="s">
        <v>14</v>
      </c>
      <c r="B24" s="39"/>
      <c r="C24" s="35">
        <f>+STDEV(C7:C21)</f>
        <v>1.1119854269247351</v>
      </c>
      <c r="D24" s="32" t="s">
        <v>1</v>
      </c>
      <c r="E24" s="12" t="s">
        <v>1</v>
      </c>
    </row>
    <row r="25" spans="1:5" ht="15.95" customHeight="1" x14ac:dyDescent="0.2">
      <c r="A25" s="39" t="s">
        <v>15</v>
      </c>
      <c r="B25" s="39"/>
      <c r="C25" s="35">
        <f>+C24/C22*100</f>
        <v>61.4237209014466</v>
      </c>
      <c r="D25" s="32" t="s">
        <v>1</v>
      </c>
      <c r="E25" s="38" t="s">
        <v>1</v>
      </c>
    </row>
    <row r="26" spans="1:5" ht="15.95" customHeight="1" x14ac:dyDescent="0.2">
      <c r="A26" s="39" t="s">
        <v>16</v>
      </c>
      <c r="B26" s="39"/>
      <c r="C26" s="36">
        <f>+MIN(C7:C21)</f>
        <v>0.22431246144685274</v>
      </c>
      <c r="D26" s="27" t="s">
        <v>49</v>
      </c>
      <c r="E26" s="12" t="s">
        <v>1</v>
      </c>
    </row>
    <row r="27" spans="1:5" ht="15.95" customHeight="1" x14ac:dyDescent="0.2">
      <c r="A27" s="39" t="s">
        <v>17</v>
      </c>
      <c r="B27" s="39"/>
      <c r="C27" s="35">
        <f>+MAX(C7:C21)</f>
        <v>3.76</v>
      </c>
      <c r="D27" s="27" t="s">
        <v>50</v>
      </c>
      <c r="E27" s="12" t="s">
        <v>1</v>
      </c>
    </row>
    <row r="28" spans="1:5" ht="15.95" customHeight="1" x14ac:dyDescent="0.2">
      <c r="A28" s="39" t="s">
        <v>18</v>
      </c>
      <c r="B28" s="39"/>
      <c r="C28" s="37">
        <f>+COUNT(C7:C21)</f>
        <v>15</v>
      </c>
      <c r="D28" s="32" t="s">
        <v>1</v>
      </c>
      <c r="E28" s="12" t="s">
        <v>1</v>
      </c>
    </row>
    <row r="29" spans="1:5" x14ac:dyDescent="0.2">
      <c r="A29" s="13"/>
      <c r="B29" s="13"/>
      <c r="C29" s="13"/>
      <c r="D29" s="13"/>
      <c r="E29" s="13"/>
    </row>
    <row r="30" spans="1:5" x14ac:dyDescent="0.2">
      <c r="A30" s="13"/>
      <c r="B30" s="13"/>
      <c r="C30" s="13"/>
      <c r="D30" s="13"/>
      <c r="E30" s="13"/>
    </row>
  </sheetData>
  <sheetProtection password="C573" sheet="1" objects="1" scenarios="1"/>
  <mergeCells count="12">
    <mergeCell ref="A28:B28"/>
    <mergeCell ref="A5:E5"/>
    <mergeCell ref="A1:E1"/>
    <mergeCell ref="A2:E2"/>
    <mergeCell ref="A3:E3"/>
    <mergeCell ref="B4:E4"/>
    <mergeCell ref="A22:B22"/>
    <mergeCell ref="A23:B23"/>
    <mergeCell ref="A24:B24"/>
    <mergeCell ref="A25:B25"/>
    <mergeCell ref="A26:B26"/>
    <mergeCell ref="A27:B27"/>
  </mergeCells>
  <phoneticPr fontId="3" type="noConversion"/>
  <pageMargins left="0.59055118110236227" right="0.59055118110236227" top="0.59055118110236227" bottom="0.78740157480314965" header="0.51181102362204722" footer="0.51181102362204722"/>
  <pageSetup paperSize="9" orientation="landscape" horizontalDpi="300" verticalDpi="300" r:id="rId1"/>
  <headerFooter alignWithMargins="0">
    <oddFooter>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DFCE7B8D2D584EA953445CD38F1CFA" ma:contentTypeVersion="6" ma:contentTypeDescription="Create a new document." ma:contentTypeScope="" ma:versionID="5e012b14dd87e3526227d6ad09144110">
  <xsd:schema xmlns:xsd="http://www.w3.org/2001/XMLSchema" xmlns:xs="http://www.w3.org/2001/XMLSchema" xmlns:p="http://schemas.microsoft.com/office/2006/metadata/properties" xmlns:ns2="033282f1-c967-4c6c-9eb2-f65cfde9ffa0" targetNamespace="http://schemas.microsoft.com/office/2006/metadata/properties" ma:root="true" ma:fieldsID="da98bb9027b6614029982ee08a5c4ad2" ns2:_="">
    <xsd:import namespace="033282f1-c967-4c6c-9eb2-f65cfde9ff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282f1-c967-4c6c-9eb2-f65cfde9f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858549-1DD2-4DC3-8B84-56D42021D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282f1-c967-4c6c-9eb2-f65cfde9ff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2892FF-EE4C-453D-803E-7271E79724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6BF96E-BCC4-4240-8010-5E656331C1A5}">
  <ds:schemaRefs>
    <ds:schemaRef ds:uri="http://purl.org/dc/terms/"/>
    <ds:schemaRef ds:uri="http://schemas.openxmlformats.org/package/2006/metadata/core-properties"/>
    <ds:schemaRef ds:uri="033282f1-c967-4c6c-9eb2-f65cfde9ffa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Grupo 1</vt:lpstr>
      <vt:lpstr>'Grupo 1'!Print_Area</vt:lpstr>
      <vt:lpstr>'Grupo 1'!Print_Titles</vt:lpstr>
    </vt:vector>
  </TitlesOfParts>
  <Company>PROCEMPA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SMF</dc:creator>
  <cp:lastModifiedBy>Sydney Zelinka</cp:lastModifiedBy>
  <cp:lastPrinted>2017-01-29T21:24:07Z</cp:lastPrinted>
  <dcterms:created xsi:type="dcterms:W3CDTF">2005-07-05T18:29:11Z</dcterms:created>
  <dcterms:modified xsi:type="dcterms:W3CDTF">2018-10-30T16:47:05Z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0x010100F3DFCE7B8D2D584EA953445CD38F1CFA</vt:lpwstr>
  </property>
</Properties>
</file>