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inst.sharepoint.com/common/Web/Community of Practice/FY19/P7 - Subcenter Migration/Property Tax in Latin America/Indicators/"/>
    </mc:Choice>
  </mc:AlternateContent>
  <xr:revisionPtr revIDLastSave="0" documentId="8_{D3CBD0F5-7A34-4421-B581-79B81A8D211B}" xr6:coauthVersionLast="31" xr6:coauthVersionMax="31" xr10:uidLastSave="{00000000-0000-0000-0000-000000000000}"/>
  <bookViews>
    <workbookView xWindow="0" yWindow="0" windowWidth="28800" windowHeight="11025" xr2:uid="{00000000-000D-0000-FFFF-FFFF00000000}"/>
  </bookViews>
  <sheets>
    <sheet name="Grupo 1" sheetId="1" r:id="rId1"/>
  </sheets>
  <definedNames>
    <definedName name="_xlnm.Print_Area" localSheetId="0">'Grupo 1'!$A$1:$E$30</definedName>
    <definedName name="_xlnm.Print_Titles" localSheetId="0">'Grupo 1'!$6:$6</definedName>
  </definedNames>
  <calcPr calcId="179017" calcMode="manual"/>
</workbook>
</file>

<file path=xl/calcChain.xml><?xml version="1.0" encoding="utf-8"?>
<calcChain xmlns="http://schemas.openxmlformats.org/spreadsheetml/2006/main">
  <c r="C29" i="1" l="1"/>
  <c r="C28" i="1"/>
  <c r="C27" i="1"/>
  <c r="C26" i="1"/>
  <c r="C25" i="1"/>
  <c r="C24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M. De Cesare</author>
  </authors>
  <commentList>
    <comment ref="D6" authorId="0" shapeId="0" xr:uid="{00000000-0006-0000-0000-000001000000}">
      <text>
        <r>
          <rPr>
            <sz val="8"/>
            <color indexed="81"/>
            <rFont val="Arial"/>
            <family val="2"/>
          </rPr>
          <t xml:space="preserve">The number of inhabitants was extracted from the Census. Interpolation was used as required.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<sst xmlns="http://schemas.openxmlformats.org/spreadsheetml/2006/main" count="79" uniqueCount="55">
  <si>
    <t>Argentina</t>
  </si>
  <si>
    <t>---</t>
  </si>
  <si>
    <t>Bolivia</t>
  </si>
  <si>
    <t>Chile</t>
  </si>
  <si>
    <t>Guatemala</t>
  </si>
  <si>
    <t>Honduras</t>
  </si>
  <si>
    <t>Costa Rica</t>
  </si>
  <si>
    <t>Paraguay</t>
  </si>
  <si>
    <t xml:space="preserve">Definition: </t>
  </si>
  <si>
    <t>Colombia</t>
  </si>
  <si>
    <t>Mexico</t>
  </si>
  <si>
    <t>Peru</t>
  </si>
  <si>
    <t>Panama</t>
  </si>
  <si>
    <t>Dominican Republic</t>
  </si>
  <si>
    <t>Mean</t>
  </si>
  <si>
    <t>Median</t>
  </si>
  <si>
    <t>Standard deviation</t>
  </si>
  <si>
    <t>Coefficient of variation (%)</t>
  </si>
  <si>
    <t>Minimum</t>
  </si>
  <si>
    <t>Maximum</t>
  </si>
  <si>
    <t>Sample size</t>
  </si>
  <si>
    <t>Fiscal Year</t>
  </si>
  <si>
    <t>Observations</t>
  </si>
  <si>
    <t xml:space="preserve">Includes IPTU and ITR. </t>
  </si>
  <si>
    <t xml:space="preserve">Brazil </t>
  </si>
  <si>
    <t>Ecuador</t>
  </si>
  <si>
    <t xml:space="preserve">Ministerio de Economía y Finanzas Públicas. </t>
  </si>
  <si>
    <t>Country</t>
  </si>
  <si>
    <t>Ministerio de Hacienda; Banco Central de la República Dominicana; Oficina Nacional de Estadísitcas (ONE).</t>
  </si>
  <si>
    <t>Contaduría General de la Provincia; Dirección Nacional de Cuentas Nacionales;  Instituto Nacional de Estadística y Censos (INDEC).</t>
  </si>
  <si>
    <t xml:space="preserve">Tesorería General de la República; Instituto Nacional de Estadísticas (INE); Servicio de Impuestos Internos (SII). </t>
  </si>
  <si>
    <t>Banco del Estado; Instituto Nacional de Estadística y Censos (INEC).</t>
  </si>
  <si>
    <t>Source</t>
  </si>
  <si>
    <t xml:space="preserve">Indicator (US$) </t>
  </si>
  <si>
    <t>Ministerio de Economía y Finanzas; Informe Económico Anual 2006; Dirección de Estadística y Censo.</t>
  </si>
  <si>
    <t xml:space="preserve">Note: *** = See comment. </t>
  </si>
  <si>
    <t>Centro de Estudios de las Finanzas Públicas de la Honorable Cámara de Diputados del Congreso de la Unión de México.</t>
  </si>
  <si>
    <t>Contaduría Pública de la Nación; Instituto Nacional de Estadística e Informática (INEI).</t>
  </si>
  <si>
    <t>Departamento Nacional de Planeación (DNP); Departamento Nacional de Estadísticas (DNE); Banco de la República.</t>
  </si>
  <si>
    <t>Contraloría General de la República; Instituto Nacional de Estadística y Censos (INEC).</t>
  </si>
  <si>
    <r>
      <t>Only includes the "</t>
    </r>
    <r>
      <rPr>
        <i/>
        <sz val="8"/>
        <rFont val="Arial"/>
        <family val="2"/>
      </rPr>
      <t>Impuesto Inmobiliario"</t>
    </r>
    <r>
      <rPr>
        <sz val="8"/>
        <rFont val="Arial"/>
        <family val="2"/>
      </rPr>
      <t xml:space="preserve"> (real estate tax).</t>
    </r>
  </si>
  <si>
    <t>Secretaria do Tesouro Nacional (FINBRA); Instituto Brasileiro de Geografia e Estatística (IBGE).</t>
  </si>
  <si>
    <t xml:space="preserve">Preliminary data from 2012, subject to rectification. </t>
  </si>
  <si>
    <t>Nicaragua</t>
  </si>
  <si>
    <t>Dirección de Análisis Finanza Fiscal del Ministerio de Hacienda y Credito Publico (MHCP) / Instituto Nacional de Investigaciones del Desarrollo (INIDE).</t>
  </si>
  <si>
    <t>Population according to 2001 Census.</t>
  </si>
  <si>
    <t>Uruguay</t>
  </si>
  <si>
    <t>Chile, 2012</t>
  </si>
  <si>
    <t>Banco Interamericano de Desarrollo; Finanzas y Gestión de los Gobiernos Subnacionales en Uruguay; Sector de Capacidad Institucional y Finanzas División de Gestión Fiscal y Municipal.
NOTA TÉCNICA UR-N1029. Responsable: Huáscar Eguino (FMM) Consultor: Juan Carlos Aguilar. Diciembre 2009.</t>
  </si>
  <si>
    <t>Dominican Republic, 2012</t>
  </si>
  <si>
    <t>Group 1 - Importance of the tax in terms of revenue</t>
  </si>
  <si>
    <t>Revenue collected from property tax for the country in US dollars (US$), divided by its population.</t>
  </si>
  <si>
    <t>1.5 Revenue collected from property tax per capita in US$ (country).</t>
  </si>
  <si>
    <t>Ministerio de Hacienda; Subsecretaría de Estado de Administración Financiera; Dirección General de Estadística, Encuestas y Censos (DGEEC).</t>
  </si>
  <si>
    <t>Secretaria de Gobernación y Justicia; Comisión Económica para América Latina y el Caribe (CEPAL).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</si>
</sst>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2" fillId="2" borderId="1" xfId="0" quotePrefix="1" applyFont="1" applyFill="1" applyBorder="1"/>
    <xf numFmtId="0" fontId="7" fillId="0" borderId="0" xfId="0" applyFont="1" applyFill="1" applyBorder="1" applyAlignment="1"/>
    <xf numFmtId="0" fontId="0" fillId="0" borderId="0" xfId="0" applyFill="1"/>
    <xf numFmtId="0" fontId="11" fillId="0" borderId="0" xfId="2" applyFont="1" applyFill="1" applyBorder="1"/>
    <xf numFmtId="0" fontId="5" fillId="2" borderId="1" xfId="4" applyFont="1" applyFill="1" applyBorder="1" applyAlignment="1">
      <alignment horizontal="center" wrapText="1"/>
    </xf>
    <xf numFmtId="43" fontId="5" fillId="2" borderId="1" xfId="5" applyFont="1" applyFill="1" applyBorder="1" applyAlignment="1">
      <alignment horizontal="center" wrapText="1"/>
    </xf>
    <xf numFmtId="0" fontId="10" fillId="2" borderId="1" xfId="0" quotePrefix="1" applyFont="1" applyFill="1" applyBorder="1"/>
    <xf numFmtId="0" fontId="12" fillId="0" borderId="0" xfId="0" applyFont="1"/>
    <xf numFmtId="0" fontId="2" fillId="0" borderId="1" xfId="4" applyFont="1" applyFill="1" applyBorder="1" applyAlignment="1">
      <alignment horizontal="left" vertical="top" wrapText="1"/>
    </xf>
    <xf numFmtId="1" fontId="2" fillId="0" borderId="1" xfId="3" applyNumberFormat="1" applyFont="1" applyFill="1" applyBorder="1" applyAlignment="1">
      <alignment horizontal="center" vertical="top" wrapText="1"/>
    </xf>
    <xf numFmtId="43" fontId="2" fillId="0" borderId="1" xfId="5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5" fillId="2" borderId="1" xfId="4" applyFont="1" applyFill="1" applyBorder="1" applyAlignment="1">
      <alignment horizontal="left" wrapText="1"/>
    </xf>
    <xf numFmtId="43" fontId="2" fillId="0" borderId="1" xfId="5" applyFont="1" applyFill="1" applyBorder="1" applyAlignment="1">
      <alignment vertical="top"/>
    </xf>
    <xf numFmtId="0" fontId="0" fillId="0" borderId="0" xfId="0" applyAlignment="1"/>
    <xf numFmtId="0" fontId="8" fillId="0" borderId="0" xfId="0" applyFont="1" applyAlignment="1"/>
    <xf numFmtId="0" fontId="10" fillId="0" borderId="1" xfId="1" quotePrefix="1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center" wrapText="1"/>
    </xf>
    <xf numFmtId="0" fontId="2" fillId="2" borderId="1" xfId="0" applyFont="1" applyFill="1" applyBorder="1"/>
    <xf numFmtId="0" fontId="10" fillId="3" borderId="1" xfId="1" applyFont="1" applyFill="1" applyBorder="1" applyAlignment="1">
      <alignment horizontal="left" vertical="top" wrapText="1"/>
    </xf>
    <xf numFmtId="43" fontId="2" fillId="2" borderId="1" xfId="5" applyFont="1" applyFill="1" applyBorder="1" applyAlignment="1">
      <alignment horizontal="center"/>
    </xf>
    <xf numFmtId="43" fontId="2" fillId="2" borderId="1" xfId="5" applyNumberFormat="1" applyFont="1" applyFill="1" applyBorder="1" applyAlignment="1">
      <alignment horizontal="center" wrapText="1"/>
    </xf>
    <xf numFmtId="41" fontId="2" fillId="2" borderId="1" xfId="5" applyNumberFormat="1" applyFont="1" applyFill="1" applyBorder="1" applyAlignment="1">
      <alignment horizontal="center"/>
    </xf>
    <xf numFmtId="0" fontId="2" fillId="0" borderId="1" xfId="6" applyFont="1" applyFill="1" applyBorder="1" applyAlignment="1">
      <alignment vertical="top" wrapText="1"/>
    </xf>
    <xf numFmtId="1" fontId="2" fillId="0" borderId="3" xfId="3" applyNumberFormat="1" applyFont="1" applyFill="1" applyBorder="1" applyAlignment="1">
      <alignment horizontal="center" vertical="top" wrapText="1"/>
    </xf>
    <xf numFmtId="43" fontId="2" fillId="0" borderId="3" xfId="5" applyFont="1" applyFill="1" applyBorder="1" applyAlignment="1">
      <alignment vertical="top"/>
    </xf>
    <xf numFmtId="0" fontId="10" fillId="0" borderId="3" xfId="2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7">
    <cellStyle name="ANCLAS,REZONES Y SUS PARTES,DE FUNDICION,DE HIERRO O DE ACERO" xfId="1" xr:uid="{00000000-0005-0000-0000-000000000000}"/>
    <cellStyle name="Comma" xfId="5" builtinId="3"/>
    <cellStyle name="Normal" xfId="0" builtinId="0"/>
    <cellStyle name="Normal_Grupo 1" xfId="2" xr:uid="{00000000-0005-0000-0000-000002000000}"/>
    <cellStyle name="Normal_Plan1" xfId="3" xr:uid="{00000000-0005-0000-0000-000003000000}"/>
    <cellStyle name="Normal_Resumo" xfId="4" xr:uid="{00000000-0005-0000-0000-000004000000}"/>
    <cellStyle name="Normal_Sheet1" xfId="6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view="pageBreakPreview" zoomScaleSheetLayoutView="100" workbookViewId="0">
      <pane ySplit="6" topLeftCell="A7" activePane="bottomLeft" state="frozen"/>
      <selection pane="bottomLeft" activeCell="D7" sqref="D7"/>
    </sheetView>
  </sheetViews>
  <sheetFormatPr defaultRowHeight="12.75" x14ac:dyDescent="0.2"/>
  <cols>
    <col min="1" max="1" width="19.85546875" customWidth="1"/>
    <col min="2" max="2" width="10" customWidth="1"/>
    <col min="3" max="3" width="13.28515625" customWidth="1"/>
    <col min="4" max="4" width="43.7109375" style="11" customWidth="1"/>
    <col min="5" max="5" width="32.7109375" customWidth="1"/>
  </cols>
  <sheetData>
    <row r="1" spans="1:11" s="1" customFormat="1" ht="18" customHeight="1" x14ac:dyDescent="0.2">
      <c r="A1" s="34" t="s">
        <v>50</v>
      </c>
      <c r="B1" s="34"/>
      <c r="C1" s="34"/>
      <c r="D1" s="34"/>
      <c r="E1" s="34"/>
      <c r="F1" s="21"/>
    </row>
    <row r="2" spans="1:11" s="1" customFormat="1" ht="12" customHeight="1" x14ac:dyDescent="0.2">
      <c r="A2" s="40"/>
      <c r="B2" s="40"/>
      <c r="C2" s="40"/>
      <c r="D2" s="40"/>
      <c r="E2" s="40"/>
      <c r="F2" s="20"/>
    </row>
    <row r="3" spans="1:11" s="1" customFormat="1" ht="18" customHeight="1" x14ac:dyDescent="0.2">
      <c r="A3" s="38" t="s">
        <v>52</v>
      </c>
      <c r="B3" s="39"/>
      <c r="C3" s="39"/>
      <c r="D3" s="39"/>
      <c r="E3" s="39"/>
      <c r="F3" s="20"/>
    </row>
    <row r="4" spans="1:11" s="3" customFormat="1" ht="18" customHeight="1" x14ac:dyDescent="0.2">
      <c r="A4" s="2" t="s">
        <v>8</v>
      </c>
      <c r="B4" s="38" t="s">
        <v>51</v>
      </c>
      <c r="C4" s="38"/>
      <c r="D4" s="38"/>
      <c r="E4" s="38"/>
      <c r="F4" s="20"/>
    </row>
    <row r="5" spans="1:11" ht="12" customHeight="1" x14ac:dyDescent="0.2">
      <c r="A5" s="36"/>
      <c r="B5" s="36"/>
      <c r="C5" s="36"/>
      <c r="D5" s="36"/>
      <c r="E5" s="36"/>
      <c r="F5" s="20"/>
    </row>
    <row r="6" spans="1:11" s="5" customFormat="1" ht="22.5" customHeight="1" x14ac:dyDescent="0.2">
      <c r="A6" s="18" t="s">
        <v>27</v>
      </c>
      <c r="B6" s="8" t="s">
        <v>21</v>
      </c>
      <c r="C6" s="9" t="s">
        <v>33</v>
      </c>
      <c r="D6" s="23" t="s">
        <v>32</v>
      </c>
      <c r="E6" s="9" t="s">
        <v>22</v>
      </c>
      <c r="F6" s="7"/>
      <c r="G6" s="7"/>
      <c r="H6" s="7"/>
      <c r="I6" s="7"/>
      <c r="J6" s="7"/>
      <c r="K6" s="7"/>
    </row>
    <row r="7" spans="1:11" s="6" customFormat="1" ht="33.75" x14ac:dyDescent="0.2">
      <c r="A7" s="12" t="s">
        <v>0</v>
      </c>
      <c r="B7" s="13">
        <v>2011</v>
      </c>
      <c r="C7" s="14">
        <v>31.775247432899928</v>
      </c>
      <c r="D7" s="16" t="s">
        <v>29</v>
      </c>
      <c r="E7" s="15" t="s">
        <v>40</v>
      </c>
    </row>
    <row r="8" spans="1:11" s="6" customFormat="1" ht="18" customHeight="1" x14ac:dyDescent="0.2">
      <c r="A8" s="12" t="s">
        <v>2</v>
      </c>
      <c r="B8" s="13">
        <v>2012</v>
      </c>
      <c r="C8" s="14">
        <v>11.81</v>
      </c>
      <c r="D8" s="16" t="s">
        <v>26</v>
      </c>
      <c r="E8" s="15" t="s">
        <v>1</v>
      </c>
    </row>
    <row r="9" spans="1:11" s="6" customFormat="1" ht="26.1" customHeight="1" x14ac:dyDescent="0.2">
      <c r="A9" s="12" t="s">
        <v>24</v>
      </c>
      <c r="B9" s="30">
        <v>2013</v>
      </c>
      <c r="C9" s="31">
        <v>51.948493815175247</v>
      </c>
      <c r="D9" s="16" t="s">
        <v>41</v>
      </c>
      <c r="E9" s="17" t="s">
        <v>23</v>
      </c>
    </row>
    <row r="10" spans="1:11" s="6" customFormat="1" ht="26.1" customHeight="1" x14ac:dyDescent="0.2">
      <c r="A10" s="12" t="s">
        <v>3</v>
      </c>
      <c r="B10" s="13">
        <v>2012</v>
      </c>
      <c r="C10" s="19">
        <v>84.605578147418271</v>
      </c>
      <c r="D10" s="16" t="s">
        <v>30</v>
      </c>
      <c r="E10" s="15" t="s">
        <v>1</v>
      </c>
    </row>
    <row r="11" spans="1:11" s="6" customFormat="1" ht="27" customHeight="1" x14ac:dyDescent="0.2">
      <c r="A11" s="12" t="s">
        <v>9</v>
      </c>
      <c r="B11" s="13">
        <v>2012</v>
      </c>
      <c r="C11" s="14">
        <v>49.47</v>
      </c>
      <c r="D11" s="16" t="s">
        <v>38</v>
      </c>
      <c r="E11" s="15" t="s">
        <v>1</v>
      </c>
    </row>
    <row r="12" spans="1:11" s="6" customFormat="1" ht="26.1" customHeight="1" x14ac:dyDescent="0.2">
      <c r="A12" s="12" t="s">
        <v>6</v>
      </c>
      <c r="B12" s="13">
        <v>2012</v>
      </c>
      <c r="C12" s="14">
        <v>23.91</v>
      </c>
      <c r="D12" s="16" t="s">
        <v>39</v>
      </c>
      <c r="E12" s="15" t="s">
        <v>1</v>
      </c>
    </row>
    <row r="13" spans="1:11" s="6" customFormat="1" ht="26.1" customHeight="1" x14ac:dyDescent="0.2">
      <c r="A13" s="12" t="s">
        <v>25</v>
      </c>
      <c r="B13" s="13">
        <v>2010</v>
      </c>
      <c r="C13" s="14">
        <v>4.5382935663543718</v>
      </c>
      <c r="D13" s="16" t="s">
        <v>31</v>
      </c>
      <c r="E13" s="15" t="s">
        <v>45</v>
      </c>
    </row>
    <row r="14" spans="1:11" s="6" customFormat="1" ht="18" customHeight="1" x14ac:dyDescent="0.2">
      <c r="A14" s="12" t="s">
        <v>4</v>
      </c>
      <c r="B14" s="13">
        <v>2013</v>
      </c>
      <c r="C14" s="14">
        <v>6.57</v>
      </c>
      <c r="D14" s="16" t="s">
        <v>1</v>
      </c>
      <c r="E14" s="15" t="s">
        <v>1</v>
      </c>
    </row>
    <row r="15" spans="1:11" s="6" customFormat="1" ht="22.5" x14ac:dyDescent="0.2">
      <c r="A15" s="12" t="s">
        <v>5</v>
      </c>
      <c r="B15" s="13">
        <v>2005</v>
      </c>
      <c r="C15" s="14">
        <v>3.7753367199732919</v>
      </c>
      <c r="D15" s="33" t="s">
        <v>54</v>
      </c>
      <c r="E15" s="15" t="s">
        <v>1</v>
      </c>
    </row>
    <row r="16" spans="1:11" s="6" customFormat="1" ht="33.75" x14ac:dyDescent="0.2">
      <c r="A16" s="12" t="s">
        <v>10</v>
      </c>
      <c r="B16" s="13">
        <v>2011</v>
      </c>
      <c r="C16" s="14">
        <v>19.71</v>
      </c>
      <c r="D16" s="22" t="s">
        <v>36</v>
      </c>
      <c r="E16" s="15" t="s">
        <v>1</v>
      </c>
    </row>
    <row r="17" spans="1:5" s="6" customFormat="1" ht="36" customHeight="1" x14ac:dyDescent="0.2">
      <c r="A17" s="12" t="s">
        <v>43</v>
      </c>
      <c r="B17" s="13">
        <v>2012</v>
      </c>
      <c r="C17" s="14">
        <v>3.49</v>
      </c>
      <c r="D17" s="16" t="s">
        <v>44</v>
      </c>
      <c r="E17" s="29" t="s">
        <v>1</v>
      </c>
    </row>
    <row r="18" spans="1:5" ht="26.1" customHeight="1" x14ac:dyDescent="0.2">
      <c r="A18" s="12" t="s">
        <v>12</v>
      </c>
      <c r="B18" s="13">
        <v>2013</v>
      </c>
      <c r="C18" s="14">
        <v>46.994404964247082</v>
      </c>
      <c r="D18" s="16" t="s">
        <v>34</v>
      </c>
      <c r="E18" s="15" t="s">
        <v>1</v>
      </c>
    </row>
    <row r="19" spans="1:5" ht="33.75" x14ac:dyDescent="0.2">
      <c r="A19" s="12" t="s">
        <v>7</v>
      </c>
      <c r="B19" s="13">
        <v>2006</v>
      </c>
      <c r="C19" s="14">
        <v>3.2725282188320679</v>
      </c>
      <c r="D19" s="32" t="s">
        <v>53</v>
      </c>
      <c r="E19" s="15" t="s">
        <v>1</v>
      </c>
    </row>
    <row r="20" spans="1:5" ht="26.1" customHeight="1" x14ac:dyDescent="0.2">
      <c r="A20" s="12" t="s">
        <v>11</v>
      </c>
      <c r="B20" s="13">
        <v>2013</v>
      </c>
      <c r="C20" s="14">
        <v>13.4</v>
      </c>
      <c r="D20" s="25" t="s">
        <v>37</v>
      </c>
      <c r="E20" s="15" t="s">
        <v>1</v>
      </c>
    </row>
    <row r="21" spans="1:5" s="6" customFormat="1" ht="24.75" customHeight="1" x14ac:dyDescent="0.2">
      <c r="A21" s="12" t="s">
        <v>13</v>
      </c>
      <c r="B21" s="13">
        <v>2012</v>
      </c>
      <c r="C21" s="14">
        <v>1.72</v>
      </c>
      <c r="D21" s="16" t="s">
        <v>28</v>
      </c>
      <c r="E21" s="15" t="s">
        <v>42</v>
      </c>
    </row>
    <row r="22" spans="1:5" s="6" customFormat="1" ht="70.5" customHeight="1" x14ac:dyDescent="0.2">
      <c r="A22" s="12" t="s">
        <v>46</v>
      </c>
      <c r="B22" s="13">
        <v>2006</v>
      </c>
      <c r="C22" s="14">
        <v>42</v>
      </c>
      <c r="D22" s="16" t="s">
        <v>48</v>
      </c>
      <c r="E22" s="15" t="s">
        <v>1</v>
      </c>
    </row>
    <row r="23" spans="1:5" ht="15.95" customHeight="1" x14ac:dyDescent="0.2">
      <c r="A23" s="37" t="s">
        <v>14</v>
      </c>
      <c r="B23" s="37"/>
      <c r="C23" s="26">
        <f>+AVERAGE(C7:C22)</f>
        <v>24.93686767905626</v>
      </c>
      <c r="D23" s="10" t="s">
        <v>1</v>
      </c>
      <c r="E23" s="4" t="s">
        <v>1</v>
      </c>
    </row>
    <row r="24" spans="1:5" ht="15.95" customHeight="1" x14ac:dyDescent="0.2">
      <c r="A24" s="37" t="s">
        <v>15</v>
      </c>
      <c r="B24" s="37"/>
      <c r="C24" s="26">
        <f>+MEDIAN(C7:C22)</f>
        <v>16.555</v>
      </c>
      <c r="D24" s="10" t="s">
        <v>1</v>
      </c>
      <c r="E24" s="4" t="s">
        <v>1</v>
      </c>
    </row>
    <row r="25" spans="1:5" ht="15.95" customHeight="1" x14ac:dyDescent="0.2">
      <c r="A25" s="37" t="s">
        <v>16</v>
      </c>
      <c r="B25" s="37"/>
      <c r="C25" s="26">
        <f>+STDEV(C7:C22)</f>
        <v>24.110417821890938</v>
      </c>
      <c r="D25" s="10" t="s">
        <v>1</v>
      </c>
      <c r="E25" s="4" t="s">
        <v>1</v>
      </c>
    </row>
    <row r="26" spans="1:5" ht="15.95" customHeight="1" x14ac:dyDescent="0.2">
      <c r="A26" s="37" t="s">
        <v>17</v>
      </c>
      <c r="B26" s="37"/>
      <c r="C26" s="26">
        <f>+C25/C23*100</f>
        <v>96.685831324920429</v>
      </c>
      <c r="D26" s="10" t="s">
        <v>1</v>
      </c>
      <c r="E26" s="4" t="s">
        <v>1</v>
      </c>
    </row>
    <row r="27" spans="1:5" ht="15.95" customHeight="1" x14ac:dyDescent="0.2">
      <c r="A27" s="37" t="s">
        <v>18</v>
      </c>
      <c r="B27" s="37"/>
      <c r="C27" s="27">
        <f>+MIN(C7:C22)</f>
        <v>1.72</v>
      </c>
      <c r="D27" s="24" t="s">
        <v>49</v>
      </c>
      <c r="E27" s="4" t="s">
        <v>1</v>
      </c>
    </row>
    <row r="28" spans="1:5" ht="15.95" customHeight="1" x14ac:dyDescent="0.2">
      <c r="A28" s="37" t="s">
        <v>19</v>
      </c>
      <c r="B28" s="37"/>
      <c r="C28" s="26">
        <f>+MAX(C7:C22)</f>
        <v>84.605578147418271</v>
      </c>
      <c r="D28" s="24" t="s">
        <v>47</v>
      </c>
      <c r="E28" s="4" t="s">
        <v>1</v>
      </c>
    </row>
    <row r="29" spans="1:5" ht="15.95" customHeight="1" x14ac:dyDescent="0.2">
      <c r="A29" s="37" t="s">
        <v>20</v>
      </c>
      <c r="B29" s="37"/>
      <c r="C29" s="28">
        <f>+COUNT(C7:C22)</f>
        <v>16</v>
      </c>
      <c r="D29" s="10" t="s">
        <v>1</v>
      </c>
      <c r="E29" s="4" t="s">
        <v>1</v>
      </c>
    </row>
    <row r="30" spans="1:5" x14ac:dyDescent="0.2">
      <c r="A30" s="35" t="s">
        <v>35</v>
      </c>
      <c r="B30" s="35"/>
      <c r="C30" s="35"/>
      <c r="D30" s="35"/>
      <c r="E30" s="35"/>
    </row>
  </sheetData>
  <sheetProtection password="C573" sheet="1" objects="1" scenarios="1"/>
  <mergeCells count="13">
    <mergeCell ref="A1:E1"/>
    <mergeCell ref="A30:E30"/>
    <mergeCell ref="A5:E5"/>
    <mergeCell ref="A27:B27"/>
    <mergeCell ref="A3:E3"/>
    <mergeCell ref="B4:E4"/>
    <mergeCell ref="A2:E2"/>
    <mergeCell ref="A28:B28"/>
    <mergeCell ref="A29:B29"/>
    <mergeCell ref="A23:B23"/>
    <mergeCell ref="A24:B24"/>
    <mergeCell ref="A25:B25"/>
    <mergeCell ref="A26:B26"/>
  </mergeCells>
  <phoneticPr fontId="3" type="noConversion"/>
  <pageMargins left="0.59055118110236227" right="0.59055118110236227" top="0.51" bottom="0.7" header="0.51181102362204722" footer="0.51181102362204722"/>
  <pageSetup paperSize="9" orientation="landscape" horizontalDpi="300" verticalDpi="300" r:id="rId1"/>
  <headerFooter alignWithMargins="0">
    <oddFooter>Página &amp;P de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CE7B8D2D584EA953445CD38F1CFA" ma:contentTypeVersion="6" ma:contentTypeDescription="Create a new document." ma:contentTypeScope="" ma:versionID="5e012b14dd87e3526227d6ad09144110">
  <xsd:schema xmlns:xsd="http://www.w3.org/2001/XMLSchema" xmlns:xs="http://www.w3.org/2001/XMLSchema" xmlns:p="http://schemas.microsoft.com/office/2006/metadata/properties" xmlns:ns2="033282f1-c967-4c6c-9eb2-f65cfde9ffa0" targetNamespace="http://schemas.microsoft.com/office/2006/metadata/properties" ma:root="true" ma:fieldsID="da98bb9027b6614029982ee08a5c4ad2" ns2:_="">
    <xsd:import namespace="033282f1-c967-4c6c-9eb2-f65cfde9f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82f1-c967-4c6c-9eb2-f65cfde9f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0EC324-3146-4EA9-BF43-F7139C99C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282f1-c967-4c6c-9eb2-f65cfde9f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1278A4-B17E-4C81-B56E-D76BF0D41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852D43-48EE-4B1F-AA2B-0B54C681748F}">
  <ds:schemaRefs>
    <ds:schemaRef ds:uri="http://purl.org/dc/elements/1.1/"/>
    <ds:schemaRef ds:uri="http://purl.org/dc/terms/"/>
    <ds:schemaRef ds:uri="http://schemas.openxmlformats.org/package/2006/metadata/core-properties"/>
    <ds:schemaRef ds:uri="033282f1-c967-4c6c-9eb2-f65cfde9ffa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Grupo 1</vt:lpstr>
      <vt:lpstr>'Grupo 1'!Print_Area</vt:lpstr>
      <vt:lpstr>'Grupo 1'!Print_Titles</vt:lpstr>
    </vt:vector>
  </TitlesOfParts>
  <Company>PROCEMPA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SMF</dc:creator>
  <cp:lastModifiedBy>Sydney Zelinka</cp:lastModifiedBy>
  <cp:lastPrinted>2015-03-18T18:18:37Z</cp:lastPrinted>
  <dcterms:created xsi:type="dcterms:W3CDTF">2005-07-05T18:16:24Z</dcterms:created>
  <dcterms:modified xsi:type="dcterms:W3CDTF">2018-10-30T16:45:14Z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0x010100F3DFCE7B8D2D584EA953445CD38F1CFA</vt:lpwstr>
  </property>
</Properties>
</file>