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ncolninst.sharepoint.com/common/Web/Community of Practice/FY19/P7 - Subcenter Migration/Property Tax in Latin America/Indicators/"/>
    </mc:Choice>
  </mc:AlternateContent>
  <xr:revisionPtr revIDLastSave="0" documentId="8_{3612FC96-EE89-4B24-B235-8AEF67A6282E}" xr6:coauthVersionLast="31" xr6:coauthVersionMax="31" xr10:uidLastSave="{00000000-0000-0000-0000-000000000000}"/>
  <bookViews>
    <workbookView xWindow="0" yWindow="0" windowWidth="28800" windowHeight="11025" xr2:uid="{00000000-000D-0000-FFFF-FFFF00000000}"/>
  </bookViews>
  <sheets>
    <sheet name="Grupo 1" sheetId="1" r:id="rId1"/>
  </sheets>
  <definedNames>
    <definedName name="_xlnm.Print_Area" localSheetId="0">'Grupo 1'!$A$1:$F$76</definedName>
    <definedName name="_xlnm.Print_Titles" localSheetId="0">'Grupo 1'!$6:$6</definedName>
  </definedNames>
  <calcPr calcId="179017" calcMode="manual"/>
</workbook>
</file>

<file path=xl/calcChain.xml><?xml version="1.0" encoding="utf-8"?>
<calcChain xmlns="http://schemas.openxmlformats.org/spreadsheetml/2006/main">
  <c r="D76" i="1" l="1"/>
  <c r="D75" i="1"/>
  <c r="D74" i="1"/>
  <c r="D72" i="1"/>
  <c r="D73" i="1" s="1"/>
  <c r="D71" i="1"/>
  <c r="D70" i="1"/>
</calcChain>
</file>

<file path=xl/sharedStrings.xml><?xml version="1.0" encoding="utf-8"?>
<sst xmlns="http://schemas.openxmlformats.org/spreadsheetml/2006/main" count="224" uniqueCount="93">
  <si>
    <t>Argentina</t>
  </si>
  <si>
    <t>---</t>
  </si>
  <si>
    <t>Belém</t>
  </si>
  <si>
    <t>Campo Grande</t>
  </si>
  <si>
    <t>Curitiba</t>
  </si>
  <si>
    <t>Florianópolis</t>
  </si>
  <si>
    <t>Fortaleza</t>
  </si>
  <si>
    <t>Guaxupé</t>
  </si>
  <si>
    <t>Guiratinga</t>
  </si>
  <si>
    <t>João Pessoa</t>
  </si>
  <si>
    <t>Juiz de Fora</t>
  </si>
  <si>
    <t>Porto Alegre</t>
  </si>
  <si>
    <t>Recife</t>
  </si>
  <si>
    <t>Rio de Janeiro</t>
  </si>
  <si>
    <t>Salvador</t>
  </si>
  <si>
    <t>São Paulo</t>
  </si>
  <si>
    <t>Córdoba</t>
  </si>
  <si>
    <t>Santarém</t>
  </si>
  <si>
    <t>Gravataí</t>
  </si>
  <si>
    <t>Vitória da Conquista</t>
  </si>
  <si>
    <t>Blumenau</t>
  </si>
  <si>
    <t>Itupeva</t>
  </si>
  <si>
    <t>Mean</t>
  </si>
  <si>
    <t>Median</t>
  </si>
  <si>
    <t>Standard deviation</t>
  </si>
  <si>
    <t>Coefficient of variation (%)</t>
  </si>
  <si>
    <t>Minimum</t>
  </si>
  <si>
    <t>Maximum</t>
  </si>
  <si>
    <t>Sample size</t>
  </si>
  <si>
    <t>Country</t>
  </si>
  <si>
    <t>Fiscal Year</t>
  </si>
  <si>
    <t>Municipality</t>
  </si>
  <si>
    <t>Source</t>
  </si>
  <si>
    <t>Observations</t>
  </si>
  <si>
    <t xml:space="preserve">Definition: </t>
  </si>
  <si>
    <t>Campinas</t>
  </si>
  <si>
    <t>Governador Valadares</t>
  </si>
  <si>
    <t>Only includes the "IPTU" (tax levied on urban property).</t>
  </si>
  <si>
    <t>Cali</t>
  </si>
  <si>
    <t>Medellín</t>
  </si>
  <si>
    <t>Baranquilla</t>
  </si>
  <si>
    <t>Colombia</t>
  </si>
  <si>
    <t>Olinda</t>
  </si>
  <si>
    <t>Joinville</t>
  </si>
  <si>
    <t>Jaboatão dos Guararapes</t>
  </si>
  <si>
    <t>Campina Grande</t>
  </si>
  <si>
    <t>Alfenas</t>
  </si>
  <si>
    <t>Diadema</t>
  </si>
  <si>
    <t>Guarulhos</t>
  </si>
  <si>
    <t>Limeira</t>
  </si>
  <si>
    <t>Mauá</t>
  </si>
  <si>
    <t>Piracicaba</t>
  </si>
  <si>
    <t>Varginha</t>
  </si>
  <si>
    <t>Cabo Sto. Agostinho</t>
  </si>
  <si>
    <t>Indicator (%)</t>
  </si>
  <si>
    <t>Ministerio de Economía de la Nación.</t>
  </si>
  <si>
    <t>Secretaria do Tesouro Nacional (FINBRA); Instituto Brasileiro de Geografia e Estatística (IBGE).</t>
  </si>
  <si>
    <t>Gaspar</t>
  </si>
  <si>
    <t>Sapiranga</t>
  </si>
  <si>
    <t>Urussanga</t>
  </si>
  <si>
    <t>Rosario</t>
  </si>
  <si>
    <r>
      <rPr>
        <sz val="8"/>
        <rFont val="Arial"/>
        <family val="2"/>
      </rPr>
      <t>General levy on real estate</t>
    </r>
    <r>
      <rPr>
        <i/>
        <sz val="8"/>
        <rFont val="Arial"/>
        <family val="2"/>
      </rPr>
      <t xml:space="preserve"> (Tasa general de inmuebles).</t>
    </r>
  </si>
  <si>
    <t>Buenos Aires City (FD)</t>
  </si>
  <si>
    <t>It was calculated according to data provided by the respondent.</t>
  </si>
  <si>
    <t xml:space="preserve">Brazil </t>
  </si>
  <si>
    <t>Ananindeua</t>
  </si>
  <si>
    <t>Bela Vista de Minas</t>
  </si>
  <si>
    <t>Belo Horizonte</t>
  </si>
  <si>
    <r>
      <t>Camaçari</t>
    </r>
    <r>
      <rPr>
        <vertAlign val="superscript"/>
        <sz val="8"/>
        <rFont val="Arial"/>
        <family val="2"/>
      </rPr>
      <t xml:space="preserve"> </t>
    </r>
  </si>
  <si>
    <t>Chapecó</t>
  </si>
  <si>
    <t>Criciúma</t>
  </si>
  <si>
    <t>Goiânia</t>
  </si>
  <si>
    <t>Içara</t>
  </si>
  <si>
    <t>Indaial</t>
  </si>
  <si>
    <t>Orleans</t>
  </si>
  <si>
    <t>Palhoça</t>
  </si>
  <si>
    <t>Rio Branco</t>
  </si>
  <si>
    <t>Santo André</t>
  </si>
  <si>
    <t>Serra Talhada</t>
  </si>
  <si>
    <t>Sumaré</t>
  </si>
  <si>
    <t>Mexico</t>
  </si>
  <si>
    <t xml:space="preserve">Mexico City (FD) </t>
  </si>
  <si>
    <t>Secretaría de Finanzas (Impuestos del Distrito Federal); Instituto Nacional de Estadística, Geografía e Informática (INEGI).</t>
  </si>
  <si>
    <t>Bela Vista de Minas, Brazil, 2013</t>
  </si>
  <si>
    <t>Florianópolis, Brazil, 2005 and Goiânia, Brazil, 2009</t>
  </si>
  <si>
    <t>Group 1 - Importance of the tax in terms of revenue</t>
  </si>
  <si>
    <t>1.4 Revenue collected from property tax as a percentage of GDP in the municipality.</t>
  </si>
  <si>
    <t>Revenue collected from property tax in the municipality, divided by the gross domestic product (GDP) of the municipality, both in national currency, expressed as a 
percentage (%).</t>
  </si>
  <si>
    <t>Águas Frias</t>
  </si>
  <si>
    <t>Aracaju</t>
  </si>
  <si>
    <t>Cascavel</t>
  </si>
  <si>
    <t>Brasília (FD)</t>
  </si>
  <si>
    <t>Bogotá (CD)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</si>
</sst>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</borders>
  <cellStyleXfs count="5"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/>
    <xf numFmtId="0" fontId="5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1" applyFont="1" applyFill="1" applyAlignment="1"/>
    <xf numFmtId="0" fontId="4" fillId="0" borderId="0" xfId="1" applyFont="1" applyFill="1" applyAlignment="1"/>
    <xf numFmtId="43" fontId="0" fillId="0" borderId="0" xfId="4" applyFont="1"/>
    <xf numFmtId="0" fontId="6" fillId="2" borderId="1" xfId="1" quotePrefix="1" applyFont="1" applyFill="1" applyBorder="1"/>
    <xf numFmtId="43" fontId="6" fillId="2" borderId="1" xfId="4" applyNumberFormat="1" applyFont="1" applyFill="1" applyBorder="1" applyAlignment="1">
      <alignment horizontal="center"/>
    </xf>
    <xf numFmtId="164" fontId="6" fillId="2" borderId="1" xfId="4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wrapText="1"/>
    </xf>
    <xf numFmtId="0" fontId="2" fillId="2" borderId="1" xfId="3" applyFont="1" applyFill="1" applyBorder="1" applyAlignment="1">
      <alignment horizontal="left" wrapText="1"/>
    </xf>
    <xf numFmtId="0" fontId="2" fillId="2" borderId="1" xfId="3" applyFont="1" applyFill="1" applyBorder="1" applyAlignment="1">
      <alignment horizontal="center" wrapText="1"/>
    </xf>
    <xf numFmtId="43" fontId="2" fillId="2" borderId="1" xfId="4" applyFont="1" applyFill="1" applyBorder="1" applyAlignment="1">
      <alignment horizontal="center" wrapText="1"/>
    </xf>
    <xf numFmtId="0" fontId="0" fillId="0" borderId="0" xfId="1" applyFont="1" applyFill="1"/>
    <xf numFmtId="0" fontId="0" fillId="0" borderId="0" xfId="1" applyFont="1" applyFill="1" applyAlignment="1"/>
    <xf numFmtId="0" fontId="6" fillId="0" borderId="0" xfId="1" applyFont="1" applyFill="1" applyAlignment="1"/>
    <xf numFmtId="0" fontId="3" fillId="0" borderId="1" xfId="1" applyFont="1" applyFill="1" applyBorder="1" applyAlignment="1">
      <alignment vertical="top" wrapText="1"/>
    </xf>
    <xf numFmtId="1" fontId="3" fillId="0" borderId="1" xfId="2" applyNumberFormat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left" vertical="top" wrapText="1"/>
    </xf>
    <xf numFmtId="0" fontId="7" fillId="0" borderId="1" xfId="1" applyFont="1" applyFill="1" applyBorder="1" applyAlignment="1">
      <alignment horizontal="left" vertical="top" wrapText="1"/>
    </xf>
    <xf numFmtId="0" fontId="3" fillId="2" borderId="1" xfId="1" applyFont="1" applyFill="1" applyBorder="1"/>
    <xf numFmtId="43" fontId="3" fillId="0" borderId="1" xfId="4" applyFont="1" applyFill="1" applyBorder="1" applyAlignment="1">
      <alignment horizontal="left" vertical="top" wrapText="1"/>
    </xf>
    <xf numFmtId="0" fontId="3" fillId="0" borderId="1" xfId="3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vertical="top" wrapText="1"/>
    </xf>
    <xf numFmtId="0" fontId="3" fillId="0" borderId="1" xfId="3" applyFont="1" applyFill="1" applyBorder="1" applyAlignment="1">
      <alignment vertical="top" wrapText="1"/>
    </xf>
    <xf numFmtId="0" fontId="3" fillId="0" borderId="0" xfId="1" applyFont="1" applyFill="1"/>
    <xf numFmtId="0" fontId="3" fillId="0" borderId="1" xfId="1" quotePrefix="1" applyFont="1" applyFill="1" applyBorder="1" applyAlignment="1">
      <alignment vertical="top" wrapText="1"/>
    </xf>
    <xf numFmtId="0" fontId="3" fillId="0" borderId="2" xfId="1" applyFont="1" applyFill="1" applyBorder="1" applyAlignment="1">
      <alignment vertical="top" wrapText="1"/>
    </xf>
    <xf numFmtId="0" fontId="3" fillId="0" borderId="2" xfId="1" applyFont="1" applyFill="1" applyBorder="1" applyAlignment="1">
      <alignment horizontal="center" vertical="top" wrapText="1"/>
    </xf>
    <xf numFmtId="43" fontId="3" fillId="0" borderId="2" xfId="4" applyFont="1" applyFill="1" applyBorder="1" applyAlignment="1">
      <alignment horizontal="left" vertical="top" wrapText="1"/>
    </xf>
    <xf numFmtId="0" fontId="3" fillId="0" borderId="2" xfId="3" applyFont="1" applyFill="1" applyBorder="1" applyAlignment="1">
      <alignment horizontal="left" vertical="top" wrapText="1"/>
    </xf>
    <xf numFmtId="1" fontId="3" fillId="0" borderId="2" xfId="2" applyNumberFormat="1" applyFont="1" applyFill="1" applyBorder="1" applyAlignment="1">
      <alignment horizontal="center" vertical="top" wrapText="1"/>
    </xf>
    <xf numFmtId="0" fontId="3" fillId="0" borderId="1" xfId="1" quotePrefix="1" applyFont="1" applyFill="1" applyBorder="1" applyAlignment="1">
      <alignment vertical="top"/>
    </xf>
    <xf numFmtId="0" fontId="7" fillId="0" borderId="1" xfId="1" applyFont="1" applyFill="1" applyBorder="1" applyAlignment="1">
      <alignment vertical="top" wrapText="1" shrinkToFit="1"/>
    </xf>
    <xf numFmtId="0" fontId="3" fillId="0" borderId="1" xfId="3" applyFont="1" applyFill="1" applyBorder="1" applyAlignment="1">
      <alignment horizontal="left" vertical="top" wrapText="1"/>
    </xf>
    <xf numFmtId="0" fontId="3" fillId="0" borderId="1" xfId="3" applyFont="1" applyFill="1" applyBorder="1" applyAlignment="1">
      <alignment horizontal="left" vertical="top" wrapText="1"/>
    </xf>
    <xf numFmtId="0" fontId="0" fillId="0" borderId="0" xfId="0" applyFill="1"/>
    <xf numFmtId="0" fontId="2" fillId="3" borderId="1" xfId="3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left" wrapText="1"/>
    </xf>
    <xf numFmtId="0" fontId="2" fillId="0" borderId="0" xfId="1" applyFont="1" applyAlignment="1"/>
    <xf numFmtId="0" fontId="0" fillId="0" borderId="0" xfId="1" applyFont="1" applyAlignment="1"/>
    <xf numFmtId="0" fontId="3" fillId="0" borderId="0" xfId="1" applyFont="1" applyAlignment="1"/>
    <xf numFmtId="0" fontId="3" fillId="0" borderId="0" xfId="1" applyFont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3" xfId="3" applyFont="1" applyFill="1" applyBorder="1" applyAlignment="1">
      <alignment horizontal="left" vertical="top" wrapText="1"/>
    </xf>
    <xf numFmtId="0" fontId="3" fillId="0" borderId="4" xfId="3" applyFont="1" applyFill="1" applyBorder="1" applyAlignment="1">
      <alignment horizontal="left" vertical="top" wrapText="1"/>
    </xf>
    <xf numFmtId="0" fontId="3" fillId="0" borderId="5" xfId="3" applyFont="1" applyFill="1" applyBorder="1" applyAlignment="1">
      <alignment horizontal="left" vertical="top" wrapText="1"/>
    </xf>
    <xf numFmtId="0" fontId="3" fillId="0" borderId="1" xfId="3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</cellXfs>
  <cellStyles count="5">
    <cellStyle name="ANCLAS,REZONES Y SUS PARTES,DE FUNDICION,DE HIERRO O DE ACERO" xfId="1" xr:uid="{00000000-0005-0000-0000-000000000000}"/>
    <cellStyle name="Comma" xfId="4" builtinId="3"/>
    <cellStyle name="Normal" xfId="0" builtinId="0"/>
    <cellStyle name="Normal_Plan1" xfId="2" xr:uid="{00000000-0005-0000-0000-000002000000}"/>
    <cellStyle name="Normal_Resumo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6"/>
  <sheetViews>
    <sheetView tabSelected="1" view="pageBreakPreview" zoomScaleSheetLayoutView="100" workbookViewId="0">
      <pane ySplit="6" topLeftCell="A7" activePane="bottomLeft" state="frozen"/>
      <selection pane="bottomLeft" sqref="A1:F1"/>
    </sheetView>
  </sheetViews>
  <sheetFormatPr defaultColWidth="9.140625" defaultRowHeight="12.75" x14ac:dyDescent="0.2"/>
  <cols>
    <col min="1" max="1" width="8.85546875" customWidth="1"/>
    <col min="2" max="2" width="21.28515625" style="34" customWidth="1"/>
    <col min="3" max="3" width="10.85546875" customWidth="1"/>
    <col min="4" max="4" width="14.5703125" style="3" customWidth="1"/>
    <col min="5" max="5" width="43.7109375" style="3" customWidth="1"/>
    <col min="6" max="6" width="38.28515625" customWidth="1"/>
    <col min="7" max="16384" width="9.140625" style="11"/>
  </cols>
  <sheetData>
    <row r="1" spans="1:6" s="1" customFormat="1" ht="18" customHeight="1" x14ac:dyDescent="0.2">
      <c r="A1" s="37" t="s">
        <v>85</v>
      </c>
      <c r="B1" s="38"/>
      <c r="C1" s="38"/>
      <c r="D1" s="38"/>
      <c r="E1" s="38"/>
      <c r="F1" s="38"/>
    </row>
    <row r="2" spans="1:6" s="1" customFormat="1" ht="11.1" customHeight="1" x14ac:dyDescent="0.2">
      <c r="A2" s="39"/>
      <c r="B2" s="38"/>
      <c r="C2" s="38"/>
      <c r="D2" s="38"/>
      <c r="E2" s="38"/>
      <c r="F2" s="38"/>
    </row>
    <row r="3" spans="1:6" s="1" customFormat="1" ht="18" customHeight="1" x14ac:dyDescent="0.2">
      <c r="A3" s="39" t="s">
        <v>86</v>
      </c>
      <c r="B3" s="38"/>
      <c r="C3" s="38"/>
      <c r="D3" s="38"/>
      <c r="E3" s="38"/>
      <c r="F3" s="38"/>
    </row>
    <row r="4" spans="1:6" s="2" customFormat="1" ht="26.1" customHeight="1" x14ac:dyDescent="0.2">
      <c r="A4" s="13" t="s">
        <v>34</v>
      </c>
      <c r="B4" s="40" t="s">
        <v>87</v>
      </c>
      <c r="C4" s="38"/>
      <c r="D4" s="38"/>
      <c r="E4" s="38"/>
      <c r="F4" s="38"/>
    </row>
    <row r="5" spans="1:6" ht="11.1" customHeight="1" x14ac:dyDescent="0.2">
      <c r="A5" s="38"/>
      <c r="B5" s="38"/>
      <c r="C5" s="38"/>
      <c r="D5" s="38"/>
      <c r="E5" s="38"/>
      <c r="F5" s="38"/>
    </row>
    <row r="6" spans="1:6" s="12" customFormat="1" ht="22.5" customHeight="1" x14ac:dyDescent="0.2">
      <c r="A6" s="8" t="s">
        <v>29</v>
      </c>
      <c r="B6" s="35" t="s">
        <v>31</v>
      </c>
      <c r="C6" s="9" t="s">
        <v>30</v>
      </c>
      <c r="D6" s="10" t="s">
        <v>54</v>
      </c>
      <c r="E6" s="10" t="s">
        <v>32</v>
      </c>
      <c r="F6" s="7" t="s">
        <v>33</v>
      </c>
    </row>
    <row r="7" spans="1:6" s="23" customFormat="1" ht="18" customHeight="1" x14ac:dyDescent="0.2">
      <c r="A7" s="41" t="s">
        <v>0</v>
      </c>
      <c r="B7" s="22" t="s">
        <v>62</v>
      </c>
      <c r="C7" s="15">
        <v>2010</v>
      </c>
      <c r="D7" s="19">
        <v>0.390822232272173</v>
      </c>
      <c r="E7" s="17" t="s">
        <v>55</v>
      </c>
      <c r="F7" s="24" t="s">
        <v>1</v>
      </c>
    </row>
    <row r="8" spans="1:6" s="23" customFormat="1" ht="22.5" x14ac:dyDescent="0.2">
      <c r="A8" s="41"/>
      <c r="B8" s="32" t="s">
        <v>16</v>
      </c>
      <c r="C8" s="15">
        <v>2011</v>
      </c>
      <c r="D8" s="19">
        <v>0.69751899575441445</v>
      </c>
      <c r="E8" s="16" t="s">
        <v>63</v>
      </c>
      <c r="F8" s="21" t="s">
        <v>61</v>
      </c>
    </row>
    <row r="9" spans="1:6" s="23" customFormat="1" ht="22.5" x14ac:dyDescent="0.2">
      <c r="A9" s="41"/>
      <c r="B9" s="32" t="s">
        <v>60</v>
      </c>
      <c r="C9" s="15">
        <v>2011</v>
      </c>
      <c r="D9" s="19">
        <v>0.2</v>
      </c>
      <c r="E9" s="16" t="s">
        <v>63</v>
      </c>
      <c r="F9" s="21" t="s">
        <v>61</v>
      </c>
    </row>
    <row r="10" spans="1:6" s="23" customFormat="1" ht="26.1" customHeight="1" x14ac:dyDescent="0.2">
      <c r="A10" s="42" t="s">
        <v>64</v>
      </c>
      <c r="B10" s="25" t="s">
        <v>88</v>
      </c>
      <c r="C10" s="26">
        <v>2013</v>
      </c>
      <c r="D10" s="27">
        <v>0.22</v>
      </c>
      <c r="E10" s="17" t="s">
        <v>56</v>
      </c>
      <c r="F10" s="14" t="s">
        <v>37</v>
      </c>
    </row>
    <row r="11" spans="1:6" s="23" customFormat="1" ht="26.1" customHeight="1" x14ac:dyDescent="0.2">
      <c r="A11" s="43"/>
      <c r="B11" s="32" t="s">
        <v>46</v>
      </c>
      <c r="C11" s="15">
        <v>2010</v>
      </c>
      <c r="D11" s="19">
        <v>0.43101958968566734</v>
      </c>
      <c r="E11" s="17" t="s">
        <v>56</v>
      </c>
      <c r="F11" s="14" t="s">
        <v>37</v>
      </c>
    </row>
    <row r="12" spans="1:6" s="23" customFormat="1" ht="26.1" customHeight="1" x14ac:dyDescent="0.2">
      <c r="A12" s="43"/>
      <c r="B12" s="28" t="s">
        <v>65</v>
      </c>
      <c r="C12" s="26">
        <v>2013</v>
      </c>
      <c r="D12" s="27">
        <v>0.2</v>
      </c>
      <c r="E12" s="17" t="s">
        <v>56</v>
      </c>
      <c r="F12" s="14" t="s">
        <v>37</v>
      </c>
    </row>
    <row r="13" spans="1:6" s="23" customFormat="1" ht="26.1" customHeight="1" x14ac:dyDescent="0.2">
      <c r="A13" s="43"/>
      <c r="B13" s="28" t="s">
        <v>89</v>
      </c>
      <c r="C13" s="26">
        <v>2013</v>
      </c>
      <c r="D13" s="27">
        <v>0.48</v>
      </c>
      <c r="E13" s="17" t="s">
        <v>56</v>
      </c>
      <c r="F13" s="14" t="s">
        <v>37</v>
      </c>
    </row>
    <row r="14" spans="1:6" s="23" customFormat="1" ht="26.1" customHeight="1" x14ac:dyDescent="0.2">
      <c r="A14" s="43"/>
      <c r="B14" s="28" t="s">
        <v>66</v>
      </c>
      <c r="C14" s="26">
        <v>2013</v>
      </c>
      <c r="D14" s="27">
        <v>0.01</v>
      </c>
      <c r="E14" s="17" t="s">
        <v>56</v>
      </c>
      <c r="F14" s="14" t="s">
        <v>37</v>
      </c>
    </row>
    <row r="15" spans="1:6" s="23" customFormat="1" ht="26.1" customHeight="1" x14ac:dyDescent="0.2">
      <c r="A15" s="43"/>
      <c r="B15" s="28" t="s">
        <v>2</v>
      </c>
      <c r="C15" s="26">
        <v>2013</v>
      </c>
      <c r="D15" s="27">
        <v>0.24</v>
      </c>
      <c r="E15" s="17" t="s">
        <v>56</v>
      </c>
      <c r="F15" s="14" t="s">
        <v>37</v>
      </c>
    </row>
    <row r="16" spans="1:6" s="23" customFormat="1" ht="26.1" customHeight="1" x14ac:dyDescent="0.2">
      <c r="A16" s="43"/>
      <c r="B16" s="28" t="s">
        <v>67</v>
      </c>
      <c r="C16" s="26">
        <v>2013</v>
      </c>
      <c r="D16" s="27">
        <v>0.92</v>
      </c>
      <c r="E16" s="17" t="s">
        <v>56</v>
      </c>
      <c r="F16" s="14" t="s">
        <v>37</v>
      </c>
    </row>
    <row r="17" spans="1:6" s="23" customFormat="1" ht="26.1" customHeight="1" x14ac:dyDescent="0.2">
      <c r="A17" s="43"/>
      <c r="B17" s="28" t="s">
        <v>20</v>
      </c>
      <c r="C17" s="26">
        <v>2013</v>
      </c>
      <c r="D17" s="27">
        <v>0.39</v>
      </c>
      <c r="E17" s="17" t="s">
        <v>56</v>
      </c>
      <c r="F17" s="14" t="s">
        <v>37</v>
      </c>
    </row>
    <row r="18" spans="1:6" s="23" customFormat="1" ht="26.1" customHeight="1" x14ac:dyDescent="0.2">
      <c r="A18" s="43"/>
      <c r="B18" s="25" t="s">
        <v>91</v>
      </c>
      <c r="C18" s="15">
        <v>2010</v>
      </c>
      <c r="D18" s="19">
        <v>0.28377659835838787</v>
      </c>
      <c r="E18" s="17" t="s">
        <v>56</v>
      </c>
      <c r="F18" s="14" t="s">
        <v>37</v>
      </c>
    </row>
    <row r="19" spans="1:6" s="23" customFormat="1" ht="26.1" customHeight="1" x14ac:dyDescent="0.2">
      <c r="A19" s="43"/>
      <c r="B19" s="32" t="s">
        <v>53</v>
      </c>
      <c r="C19" s="15">
        <v>2006</v>
      </c>
      <c r="D19" s="19">
        <v>0.08</v>
      </c>
      <c r="E19" s="17" t="s">
        <v>56</v>
      </c>
      <c r="F19" s="14" t="s">
        <v>37</v>
      </c>
    </row>
    <row r="20" spans="1:6" s="23" customFormat="1" ht="26.1" customHeight="1" x14ac:dyDescent="0.2">
      <c r="A20" s="43"/>
      <c r="B20" s="32" t="s">
        <v>68</v>
      </c>
      <c r="C20" s="15">
        <v>2004</v>
      </c>
      <c r="D20" s="19">
        <v>7.2039934055827134E-2</v>
      </c>
      <c r="E20" s="17" t="s">
        <v>56</v>
      </c>
      <c r="F20" s="14" t="s">
        <v>37</v>
      </c>
    </row>
    <row r="21" spans="1:6" s="23" customFormat="1" ht="26.1" customHeight="1" x14ac:dyDescent="0.2">
      <c r="A21" s="43"/>
      <c r="B21" s="32" t="s">
        <v>45</v>
      </c>
      <c r="C21" s="15">
        <v>2006</v>
      </c>
      <c r="D21" s="19">
        <v>0.12066336803212065</v>
      </c>
      <c r="E21" s="17" t="s">
        <v>56</v>
      </c>
      <c r="F21" s="14" t="s">
        <v>37</v>
      </c>
    </row>
    <row r="22" spans="1:6" s="23" customFormat="1" ht="26.1" customHeight="1" x14ac:dyDescent="0.2">
      <c r="A22" s="43"/>
      <c r="B22" s="32" t="s">
        <v>35</v>
      </c>
      <c r="C22" s="15">
        <v>2008</v>
      </c>
      <c r="D22" s="19">
        <v>0.87</v>
      </c>
      <c r="E22" s="17" t="s">
        <v>56</v>
      </c>
      <c r="F22" s="14" t="s">
        <v>37</v>
      </c>
    </row>
    <row r="23" spans="1:6" s="23" customFormat="1" ht="26.1" customHeight="1" x14ac:dyDescent="0.2">
      <c r="A23" s="43"/>
      <c r="B23" s="32" t="s">
        <v>3</v>
      </c>
      <c r="C23" s="15">
        <v>2003</v>
      </c>
      <c r="D23" s="19">
        <v>0.94</v>
      </c>
      <c r="E23" s="17" t="s">
        <v>56</v>
      </c>
      <c r="F23" s="14" t="s">
        <v>37</v>
      </c>
    </row>
    <row r="24" spans="1:6" s="23" customFormat="1" ht="26.1" customHeight="1" x14ac:dyDescent="0.2">
      <c r="A24" s="43"/>
      <c r="B24" s="28" t="s">
        <v>90</v>
      </c>
      <c r="C24" s="15">
        <v>2009</v>
      </c>
      <c r="D24" s="19">
        <v>0.25739866333125588</v>
      </c>
      <c r="E24" s="17" t="s">
        <v>56</v>
      </c>
      <c r="F24" s="14" t="s">
        <v>37</v>
      </c>
    </row>
    <row r="25" spans="1:6" s="23" customFormat="1" ht="26.1" customHeight="1" x14ac:dyDescent="0.2">
      <c r="A25" s="43"/>
      <c r="B25" s="28" t="s">
        <v>69</v>
      </c>
      <c r="C25" s="26">
        <v>2013</v>
      </c>
      <c r="D25" s="27">
        <v>0.26</v>
      </c>
      <c r="E25" s="17" t="s">
        <v>56</v>
      </c>
      <c r="F25" s="14" t="s">
        <v>37</v>
      </c>
    </row>
    <row r="26" spans="1:6" s="23" customFormat="1" ht="26.1" customHeight="1" x14ac:dyDescent="0.2">
      <c r="A26" s="43"/>
      <c r="B26" s="28" t="s">
        <v>70</v>
      </c>
      <c r="C26" s="26">
        <v>2013</v>
      </c>
      <c r="D26" s="27">
        <v>0.2</v>
      </c>
      <c r="E26" s="17" t="s">
        <v>56</v>
      </c>
      <c r="F26" s="14" t="s">
        <v>37</v>
      </c>
    </row>
    <row r="27" spans="1:6" s="23" customFormat="1" ht="26.1" customHeight="1" x14ac:dyDescent="0.2">
      <c r="A27" s="43"/>
      <c r="B27" s="28" t="s">
        <v>4</v>
      </c>
      <c r="C27" s="26">
        <v>2013</v>
      </c>
      <c r="D27" s="27">
        <v>0.49</v>
      </c>
      <c r="E27" s="17" t="s">
        <v>56</v>
      </c>
      <c r="F27" s="14" t="s">
        <v>37</v>
      </c>
    </row>
    <row r="28" spans="1:6" s="23" customFormat="1" ht="26.1" customHeight="1" x14ac:dyDescent="0.2">
      <c r="A28" s="43"/>
      <c r="B28" s="32" t="s">
        <v>47</v>
      </c>
      <c r="C28" s="15">
        <v>2010</v>
      </c>
      <c r="D28" s="19">
        <v>0.61080601622421005</v>
      </c>
      <c r="E28" s="17" t="s">
        <v>56</v>
      </c>
      <c r="F28" s="14" t="s">
        <v>37</v>
      </c>
    </row>
    <row r="29" spans="1:6" s="23" customFormat="1" ht="26.1" customHeight="1" x14ac:dyDescent="0.2">
      <c r="A29" s="43"/>
      <c r="B29" s="32" t="s">
        <v>5</v>
      </c>
      <c r="C29" s="15">
        <v>2005</v>
      </c>
      <c r="D29" s="19">
        <v>1.06</v>
      </c>
      <c r="E29" s="17" t="s">
        <v>56</v>
      </c>
      <c r="F29" s="14" t="s">
        <v>37</v>
      </c>
    </row>
    <row r="30" spans="1:6" s="23" customFormat="1" ht="26.1" customHeight="1" x14ac:dyDescent="0.2">
      <c r="A30" s="43"/>
      <c r="B30" s="28" t="s">
        <v>6</v>
      </c>
      <c r="C30" s="29">
        <v>2013</v>
      </c>
      <c r="D30" s="27">
        <v>0.43</v>
      </c>
      <c r="E30" s="17" t="s">
        <v>56</v>
      </c>
      <c r="F30" s="14" t="s">
        <v>37</v>
      </c>
    </row>
    <row r="31" spans="1:6" s="23" customFormat="1" ht="26.1" customHeight="1" x14ac:dyDescent="0.2">
      <c r="A31" s="43"/>
      <c r="B31" s="28" t="s">
        <v>57</v>
      </c>
      <c r="C31" s="29">
        <v>2013</v>
      </c>
      <c r="D31" s="27">
        <v>0.28000000000000003</v>
      </c>
      <c r="E31" s="17" t="s">
        <v>56</v>
      </c>
      <c r="F31" s="14" t="s">
        <v>37</v>
      </c>
    </row>
    <row r="32" spans="1:6" s="23" customFormat="1" ht="26.1" customHeight="1" x14ac:dyDescent="0.2">
      <c r="A32" s="43"/>
      <c r="B32" s="32" t="s">
        <v>71</v>
      </c>
      <c r="C32" s="15">
        <v>2009</v>
      </c>
      <c r="D32" s="19">
        <v>1.0589343511112288</v>
      </c>
      <c r="E32" s="17" t="s">
        <v>56</v>
      </c>
      <c r="F32" s="14" t="s">
        <v>37</v>
      </c>
    </row>
    <row r="33" spans="1:6" s="23" customFormat="1" ht="26.1" customHeight="1" x14ac:dyDescent="0.2">
      <c r="A33" s="43"/>
      <c r="B33" s="32" t="s">
        <v>36</v>
      </c>
      <c r="C33" s="15">
        <v>2007</v>
      </c>
      <c r="D33" s="19">
        <v>0.39</v>
      </c>
      <c r="E33" s="17" t="s">
        <v>56</v>
      </c>
      <c r="F33" s="14" t="s">
        <v>37</v>
      </c>
    </row>
    <row r="34" spans="1:6" s="23" customFormat="1" ht="26.1" customHeight="1" x14ac:dyDescent="0.2">
      <c r="A34" s="43"/>
      <c r="B34" s="32" t="s">
        <v>18</v>
      </c>
      <c r="C34" s="15">
        <v>2004</v>
      </c>
      <c r="D34" s="19">
        <v>0.1</v>
      </c>
      <c r="E34" s="17" t="s">
        <v>56</v>
      </c>
      <c r="F34" s="14" t="s">
        <v>37</v>
      </c>
    </row>
    <row r="35" spans="1:6" s="23" customFormat="1" ht="26.1" customHeight="1" x14ac:dyDescent="0.2">
      <c r="A35" s="43"/>
      <c r="B35" s="32" t="s">
        <v>48</v>
      </c>
      <c r="C35" s="15">
        <v>2010</v>
      </c>
      <c r="D35" s="19">
        <v>0.57276169385291209</v>
      </c>
      <c r="E35" s="17" t="s">
        <v>56</v>
      </c>
      <c r="F35" s="14" t="s">
        <v>37</v>
      </c>
    </row>
    <row r="36" spans="1:6" s="23" customFormat="1" ht="26.1" customHeight="1" x14ac:dyDescent="0.2">
      <c r="A36" s="43"/>
      <c r="B36" s="32" t="s">
        <v>7</v>
      </c>
      <c r="C36" s="15">
        <v>2010</v>
      </c>
      <c r="D36" s="19">
        <v>0.18101507198683503</v>
      </c>
      <c r="E36" s="17" t="s">
        <v>56</v>
      </c>
      <c r="F36" s="14" t="s">
        <v>37</v>
      </c>
    </row>
    <row r="37" spans="1:6" s="23" customFormat="1" ht="26.1" customHeight="1" x14ac:dyDescent="0.2">
      <c r="A37" s="43"/>
      <c r="B37" s="14" t="s">
        <v>8</v>
      </c>
      <c r="C37" s="15">
        <v>2003</v>
      </c>
      <c r="D37" s="19">
        <v>4.1096173407706091E-2</v>
      </c>
      <c r="E37" s="17" t="s">
        <v>56</v>
      </c>
      <c r="F37" s="14" t="s">
        <v>37</v>
      </c>
    </row>
    <row r="38" spans="1:6" s="23" customFormat="1" ht="26.1" customHeight="1" x14ac:dyDescent="0.2">
      <c r="A38" s="43"/>
      <c r="B38" s="25" t="s">
        <v>72</v>
      </c>
      <c r="C38" s="29">
        <v>2013</v>
      </c>
      <c r="D38" s="27">
        <v>0.16</v>
      </c>
      <c r="E38" s="17" t="s">
        <v>56</v>
      </c>
      <c r="F38" s="14" t="s">
        <v>37</v>
      </c>
    </row>
    <row r="39" spans="1:6" s="23" customFormat="1" ht="26.1" customHeight="1" x14ac:dyDescent="0.2">
      <c r="A39" s="43"/>
      <c r="B39" s="25" t="s">
        <v>73</v>
      </c>
      <c r="C39" s="29">
        <v>2013</v>
      </c>
      <c r="D39" s="27">
        <v>0.27</v>
      </c>
      <c r="E39" s="17" t="s">
        <v>56</v>
      </c>
      <c r="F39" s="14" t="s">
        <v>37</v>
      </c>
    </row>
    <row r="40" spans="1:6" s="23" customFormat="1" ht="26.1" customHeight="1" x14ac:dyDescent="0.2">
      <c r="A40" s="43"/>
      <c r="B40" s="32" t="s">
        <v>21</v>
      </c>
      <c r="C40" s="15">
        <v>2005</v>
      </c>
      <c r="D40" s="19">
        <v>0.74</v>
      </c>
      <c r="E40" s="17" t="s">
        <v>56</v>
      </c>
      <c r="F40" s="14" t="s">
        <v>37</v>
      </c>
    </row>
    <row r="41" spans="1:6" s="23" customFormat="1" ht="26.1" customHeight="1" x14ac:dyDescent="0.2">
      <c r="A41" s="43"/>
      <c r="B41" s="28" t="s">
        <v>44</v>
      </c>
      <c r="C41" s="29">
        <v>2013</v>
      </c>
      <c r="D41" s="27">
        <v>0.28999999999999998</v>
      </c>
      <c r="E41" s="17" t="s">
        <v>56</v>
      </c>
      <c r="F41" s="14" t="s">
        <v>37</v>
      </c>
    </row>
    <row r="42" spans="1:6" s="23" customFormat="1" ht="26.1" customHeight="1" x14ac:dyDescent="0.2">
      <c r="A42" s="43"/>
      <c r="B42" s="32" t="s">
        <v>9</v>
      </c>
      <c r="C42" s="15">
        <v>2003</v>
      </c>
      <c r="D42" s="19">
        <v>0.33214648370567651</v>
      </c>
      <c r="E42" s="17" t="s">
        <v>56</v>
      </c>
      <c r="F42" s="14" t="s">
        <v>37</v>
      </c>
    </row>
    <row r="43" spans="1:6" s="23" customFormat="1" ht="26.1" customHeight="1" x14ac:dyDescent="0.2">
      <c r="A43" s="43"/>
      <c r="B43" s="28" t="s">
        <v>43</v>
      </c>
      <c r="C43" s="29">
        <v>2013</v>
      </c>
      <c r="D43" s="27">
        <v>0.39</v>
      </c>
      <c r="E43" s="17" t="s">
        <v>56</v>
      </c>
      <c r="F43" s="14" t="s">
        <v>37</v>
      </c>
    </row>
    <row r="44" spans="1:6" s="23" customFormat="1" ht="26.1" customHeight="1" x14ac:dyDescent="0.2">
      <c r="A44" s="43"/>
      <c r="B44" s="32" t="s">
        <v>10</v>
      </c>
      <c r="C44" s="15">
        <v>2009</v>
      </c>
      <c r="D44" s="19">
        <v>0.73486861643657353</v>
      </c>
      <c r="E44" s="17" t="s">
        <v>56</v>
      </c>
      <c r="F44" s="14" t="s">
        <v>37</v>
      </c>
    </row>
    <row r="45" spans="1:6" s="23" customFormat="1" ht="26.1" customHeight="1" x14ac:dyDescent="0.2">
      <c r="A45" s="43"/>
      <c r="B45" s="32" t="s">
        <v>49</v>
      </c>
      <c r="C45" s="15">
        <v>2010</v>
      </c>
      <c r="D45" s="19">
        <v>0.59694421870633951</v>
      </c>
      <c r="E45" s="17" t="s">
        <v>56</v>
      </c>
      <c r="F45" s="14" t="s">
        <v>37</v>
      </c>
    </row>
    <row r="46" spans="1:6" s="23" customFormat="1" ht="26.1" customHeight="1" x14ac:dyDescent="0.2">
      <c r="A46" s="43"/>
      <c r="B46" s="32" t="s">
        <v>50</v>
      </c>
      <c r="C46" s="15">
        <v>2010</v>
      </c>
      <c r="D46" s="19">
        <v>0.56375995018060632</v>
      </c>
      <c r="E46" s="17" t="s">
        <v>56</v>
      </c>
      <c r="F46" s="14" t="s">
        <v>37</v>
      </c>
    </row>
    <row r="47" spans="1:6" s="23" customFormat="1" ht="26.1" customHeight="1" x14ac:dyDescent="0.2">
      <c r="A47" s="43"/>
      <c r="B47" s="32" t="s">
        <v>42</v>
      </c>
      <c r="C47" s="15">
        <v>2005</v>
      </c>
      <c r="D47" s="19">
        <v>0.46</v>
      </c>
      <c r="E47" s="17" t="s">
        <v>56</v>
      </c>
      <c r="F47" s="14" t="s">
        <v>37</v>
      </c>
    </row>
    <row r="48" spans="1:6" s="23" customFormat="1" ht="26.1" customHeight="1" x14ac:dyDescent="0.2">
      <c r="A48" s="43"/>
      <c r="B48" s="28" t="s">
        <v>74</v>
      </c>
      <c r="C48" s="29">
        <v>2013</v>
      </c>
      <c r="D48" s="27">
        <v>0.23</v>
      </c>
      <c r="E48" s="17" t="s">
        <v>56</v>
      </c>
      <c r="F48" s="14" t="s">
        <v>37</v>
      </c>
    </row>
    <row r="49" spans="1:6" s="23" customFormat="1" ht="26.1" customHeight="1" x14ac:dyDescent="0.2">
      <c r="A49" s="43"/>
      <c r="B49" s="28" t="s">
        <v>75</v>
      </c>
      <c r="C49" s="29">
        <v>2013</v>
      </c>
      <c r="D49" s="27">
        <v>0.36</v>
      </c>
      <c r="E49" s="17" t="s">
        <v>56</v>
      </c>
      <c r="F49" s="14" t="s">
        <v>37</v>
      </c>
    </row>
    <row r="50" spans="1:6" s="23" customFormat="1" ht="26.1" customHeight="1" x14ac:dyDescent="0.2">
      <c r="A50" s="43"/>
      <c r="B50" s="32" t="s">
        <v>51</v>
      </c>
      <c r="C50" s="15">
        <v>2010</v>
      </c>
      <c r="D50" s="19">
        <v>0.41861306319552838</v>
      </c>
      <c r="E50" s="17" t="s">
        <v>56</v>
      </c>
      <c r="F50" s="14" t="s">
        <v>37</v>
      </c>
    </row>
    <row r="51" spans="1:6" s="23" customFormat="1" ht="26.1" customHeight="1" x14ac:dyDescent="0.2">
      <c r="A51" s="43"/>
      <c r="B51" s="28" t="s">
        <v>11</v>
      </c>
      <c r="C51" s="29">
        <v>2013</v>
      </c>
      <c r="D51" s="27">
        <v>0.52</v>
      </c>
      <c r="E51" s="17" t="s">
        <v>56</v>
      </c>
      <c r="F51" s="14" t="s">
        <v>37</v>
      </c>
    </row>
    <row r="52" spans="1:6" s="23" customFormat="1" ht="26.1" customHeight="1" x14ac:dyDescent="0.2">
      <c r="A52" s="43"/>
      <c r="B52" s="32" t="s">
        <v>12</v>
      </c>
      <c r="C52" s="15">
        <v>2005</v>
      </c>
      <c r="D52" s="19">
        <v>0.72</v>
      </c>
      <c r="E52" s="17" t="s">
        <v>56</v>
      </c>
      <c r="F52" s="14" t="s">
        <v>37</v>
      </c>
    </row>
    <row r="53" spans="1:6" s="23" customFormat="1" ht="26.1" customHeight="1" x14ac:dyDescent="0.2">
      <c r="A53" s="43"/>
      <c r="B53" s="28" t="s">
        <v>76</v>
      </c>
      <c r="C53" s="29">
        <v>2013</v>
      </c>
      <c r="D53" s="27">
        <v>0.16</v>
      </c>
      <c r="E53" s="17" t="s">
        <v>56</v>
      </c>
      <c r="F53" s="14" t="s">
        <v>37</v>
      </c>
    </row>
    <row r="54" spans="1:6" s="23" customFormat="1" ht="26.1" customHeight="1" x14ac:dyDescent="0.2">
      <c r="A54" s="43"/>
      <c r="B54" s="28" t="s">
        <v>13</v>
      </c>
      <c r="C54" s="29">
        <v>2013</v>
      </c>
      <c r="D54" s="27">
        <v>0.65</v>
      </c>
      <c r="E54" s="17" t="s">
        <v>56</v>
      </c>
      <c r="F54" s="14" t="s">
        <v>37</v>
      </c>
    </row>
    <row r="55" spans="1:6" s="23" customFormat="1" ht="26.1" customHeight="1" x14ac:dyDescent="0.2">
      <c r="A55" s="43"/>
      <c r="B55" s="32" t="s">
        <v>14</v>
      </c>
      <c r="C55" s="15">
        <v>2005</v>
      </c>
      <c r="D55" s="19">
        <v>0.52</v>
      </c>
      <c r="E55" s="17" t="s">
        <v>56</v>
      </c>
      <c r="F55" s="14" t="s">
        <v>37</v>
      </c>
    </row>
    <row r="56" spans="1:6" s="23" customFormat="1" ht="26.1" customHeight="1" x14ac:dyDescent="0.2">
      <c r="A56" s="43"/>
      <c r="B56" s="32" t="s">
        <v>17</v>
      </c>
      <c r="C56" s="15">
        <v>2003</v>
      </c>
      <c r="D56" s="19">
        <v>4.5513014406093906E-2</v>
      </c>
      <c r="E56" s="17" t="s">
        <v>56</v>
      </c>
      <c r="F56" s="14" t="s">
        <v>37</v>
      </c>
    </row>
    <row r="57" spans="1:6" s="23" customFormat="1" ht="26.1" customHeight="1" x14ac:dyDescent="0.2">
      <c r="A57" s="43"/>
      <c r="B57" s="28" t="s">
        <v>77</v>
      </c>
      <c r="C57" s="29">
        <v>2013</v>
      </c>
      <c r="D57" s="27">
        <v>0.82</v>
      </c>
      <c r="E57" s="17" t="s">
        <v>56</v>
      </c>
      <c r="F57" s="14" t="s">
        <v>37</v>
      </c>
    </row>
    <row r="58" spans="1:6" s="23" customFormat="1" ht="26.1" customHeight="1" x14ac:dyDescent="0.2">
      <c r="A58" s="43"/>
      <c r="B58" s="28" t="s">
        <v>15</v>
      </c>
      <c r="C58" s="29">
        <v>2013</v>
      </c>
      <c r="D58" s="27">
        <v>0.94</v>
      </c>
      <c r="E58" s="17" t="s">
        <v>56</v>
      </c>
      <c r="F58" s="14" t="s">
        <v>37</v>
      </c>
    </row>
    <row r="59" spans="1:6" s="23" customFormat="1" ht="26.1" customHeight="1" x14ac:dyDescent="0.2">
      <c r="A59" s="43"/>
      <c r="B59" s="28" t="s">
        <v>58</v>
      </c>
      <c r="C59" s="29">
        <v>2013</v>
      </c>
      <c r="D59" s="27">
        <v>0.26</v>
      </c>
      <c r="E59" s="17" t="s">
        <v>56</v>
      </c>
      <c r="F59" s="14" t="s">
        <v>37</v>
      </c>
    </row>
    <row r="60" spans="1:6" s="23" customFormat="1" ht="26.1" customHeight="1" x14ac:dyDescent="0.2">
      <c r="A60" s="43"/>
      <c r="B60" s="28" t="s">
        <v>78</v>
      </c>
      <c r="C60" s="29">
        <v>2013</v>
      </c>
      <c r="D60" s="27">
        <v>0.13</v>
      </c>
      <c r="E60" s="17" t="s">
        <v>56</v>
      </c>
      <c r="F60" s="14" t="s">
        <v>37</v>
      </c>
    </row>
    <row r="61" spans="1:6" s="23" customFormat="1" ht="26.1" customHeight="1" x14ac:dyDescent="0.2">
      <c r="A61" s="43"/>
      <c r="B61" s="28" t="s">
        <v>79</v>
      </c>
      <c r="C61" s="29">
        <v>2013</v>
      </c>
      <c r="D61" s="27">
        <v>0.27</v>
      </c>
      <c r="E61" s="17" t="s">
        <v>56</v>
      </c>
      <c r="F61" s="14" t="s">
        <v>37</v>
      </c>
    </row>
    <row r="62" spans="1:6" s="23" customFormat="1" ht="26.1" customHeight="1" x14ac:dyDescent="0.2">
      <c r="A62" s="43"/>
      <c r="B62" s="28" t="s">
        <v>59</v>
      </c>
      <c r="C62" s="29">
        <v>2013</v>
      </c>
      <c r="D62" s="27">
        <v>0.16</v>
      </c>
      <c r="E62" s="17" t="s">
        <v>56</v>
      </c>
      <c r="F62" s="14" t="s">
        <v>37</v>
      </c>
    </row>
    <row r="63" spans="1:6" s="23" customFormat="1" ht="26.1" customHeight="1" x14ac:dyDescent="0.2">
      <c r="A63" s="43"/>
      <c r="B63" s="32" t="s">
        <v>52</v>
      </c>
      <c r="C63" s="15">
        <v>2010</v>
      </c>
      <c r="D63" s="19">
        <v>0.17411397452432828</v>
      </c>
      <c r="E63" s="17" t="s">
        <v>56</v>
      </c>
      <c r="F63" s="14" t="s">
        <v>37</v>
      </c>
    </row>
    <row r="64" spans="1:6" s="23" customFormat="1" ht="26.1" customHeight="1" x14ac:dyDescent="0.2">
      <c r="A64" s="44"/>
      <c r="B64" s="32" t="s">
        <v>19</v>
      </c>
      <c r="C64" s="15">
        <v>2005</v>
      </c>
      <c r="D64" s="19">
        <v>0.17</v>
      </c>
      <c r="E64" s="17" t="s">
        <v>56</v>
      </c>
      <c r="F64" s="14" t="s">
        <v>37</v>
      </c>
    </row>
    <row r="65" spans="1:6" s="23" customFormat="1" ht="22.5" x14ac:dyDescent="0.2">
      <c r="A65" s="45" t="s">
        <v>41</v>
      </c>
      <c r="B65" s="32" t="s">
        <v>40</v>
      </c>
      <c r="C65" s="15">
        <v>2010</v>
      </c>
      <c r="D65" s="19">
        <v>0.15</v>
      </c>
      <c r="E65" s="16" t="s">
        <v>63</v>
      </c>
      <c r="F65" s="30" t="s">
        <v>1</v>
      </c>
    </row>
    <row r="66" spans="1:6" s="23" customFormat="1" ht="22.5" x14ac:dyDescent="0.2">
      <c r="A66" s="45"/>
      <c r="B66" s="33" t="s">
        <v>92</v>
      </c>
      <c r="C66" s="15">
        <v>2011</v>
      </c>
      <c r="D66" s="19">
        <v>0.75800000000000001</v>
      </c>
      <c r="E66" s="16" t="s">
        <v>63</v>
      </c>
      <c r="F66" s="30" t="s">
        <v>1</v>
      </c>
    </row>
    <row r="67" spans="1:6" s="23" customFormat="1" ht="22.5" x14ac:dyDescent="0.2">
      <c r="A67" s="46"/>
      <c r="B67" s="32" t="s">
        <v>38</v>
      </c>
      <c r="C67" s="15">
        <v>2007</v>
      </c>
      <c r="D67" s="19">
        <v>0.17</v>
      </c>
      <c r="E67" s="16" t="s">
        <v>63</v>
      </c>
      <c r="F67" s="30" t="s">
        <v>1</v>
      </c>
    </row>
    <row r="68" spans="1:6" s="23" customFormat="1" ht="22.5" x14ac:dyDescent="0.2">
      <c r="A68" s="46"/>
      <c r="B68" s="32" t="s">
        <v>39</v>
      </c>
      <c r="C68" s="15">
        <v>2010</v>
      </c>
      <c r="D68" s="19">
        <v>0.18</v>
      </c>
      <c r="E68" s="16" t="s">
        <v>63</v>
      </c>
      <c r="F68" s="30" t="s">
        <v>1</v>
      </c>
    </row>
    <row r="69" spans="1:6" s="23" customFormat="1" ht="33.75" x14ac:dyDescent="0.2">
      <c r="A69" s="20" t="s">
        <v>80</v>
      </c>
      <c r="B69" s="32" t="s">
        <v>81</v>
      </c>
      <c r="C69" s="15">
        <v>2006</v>
      </c>
      <c r="D69" s="19">
        <v>0.37449584263290292</v>
      </c>
      <c r="E69" s="31" t="s">
        <v>82</v>
      </c>
      <c r="F69" s="30" t="s">
        <v>1</v>
      </c>
    </row>
    <row r="70" spans="1:6" ht="15.95" customHeight="1" x14ac:dyDescent="0.2">
      <c r="A70" s="36" t="s">
        <v>22</v>
      </c>
      <c r="B70" s="36"/>
      <c r="C70" s="36"/>
      <c r="D70" s="5">
        <f>+AVERAGE(D7:D69)</f>
        <v>0.39994139447398075</v>
      </c>
      <c r="E70" s="4" t="s">
        <v>1</v>
      </c>
      <c r="F70" s="4" t="s">
        <v>1</v>
      </c>
    </row>
    <row r="71" spans="1:6" ht="15.95" customHeight="1" x14ac:dyDescent="0.2">
      <c r="A71" s="36" t="s">
        <v>23</v>
      </c>
      <c r="B71" s="36"/>
      <c r="C71" s="36"/>
      <c r="D71" s="5">
        <f>+MEDIAN(D7:D69)</f>
        <v>0.33214648370567651</v>
      </c>
      <c r="E71" s="4" t="s">
        <v>1</v>
      </c>
      <c r="F71" s="4" t="s">
        <v>1</v>
      </c>
    </row>
    <row r="72" spans="1:6" ht="15.95" customHeight="1" x14ac:dyDescent="0.2">
      <c r="A72" s="36" t="s">
        <v>24</v>
      </c>
      <c r="B72" s="36"/>
      <c r="C72" s="36"/>
      <c r="D72" s="5">
        <f>+STDEV(D7:D69)</f>
        <v>0.27275275463356546</v>
      </c>
      <c r="E72" s="4" t="s">
        <v>1</v>
      </c>
      <c r="F72" s="4" t="s">
        <v>1</v>
      </c>
    </row>
    <row r="73" spans="1:6" ht="15.95" customHeight="1" x14ac:dyDescent="0.2">
      <c r="A73" s="36" t="s">
        <v>25</v>
      </c>
      <c r="B73" s="36"/>
      <c r="C73" s="36"/>
      <c r="D73" s="5">
        <f>+D72/D70*100</f>
        <v>68.198180634015387</v>
      </c>
      <c r="E73" s="4" t="s">
        <v>1</v>
      </c>
      <c r="F73" s="4" t="s">
        <v>1</v>
      </c>
    </row>
    <row r="74" spans="1:6" ht="15.95" customHeight="1" x14ac:dyDescent="0.2">
      <c r="A74" s="36" t="s">
        <v>26</v>
      </c>
      <c r="B74" s="36"/>
      <c r="C74" s="36"/>
      <c r="D74" s="5">
        <f>+MIN(D7:D69)</f>
        <v>0.01</v>
      </c>
      <c r="E74" s="18" t="s">
        <v>83</v>
      </c>
      <c r="F74" s="4" t="s">
        <v>1</v>
      </c>
    </row>
    <row r="75" spans="1:6" ht="15.95" customHeight="1" x14ac:dyDescent="0.2">
      <c r="A75" s="36" t="s">
        <v>27</v>
      </c>
      <c r="B75" s="36"/>
      <c r="C75" s="36"/>
      <c r="D75" s="5">
        <f>+MAX(D7:D69)</f>
        <v>1.06</v>
      </c>
      <c r="E75" s="18" t="s">
        <v>84</v>
      </c>
      <c r="F75" s="4" t="s">
        <v>1</v>
      </c>
    </row>
    <row r="76" spans="1:6" ht="15.95" customHeight="1" x14ac:dyDescent="0.2">
      <c r="A76" s="36" t="s">
        <v>28</v>
      </c>
      <c r="B76" s="36"/>
      <c r="C76" s="36"/>
      <c r="D76" s="6">
        <f>+COUNT(D7:D69)</f>
        <v>63</v>
      </c>
      <c r="E76" s="4" t="s">
        <v>1</v>
      </c>
      <c r="F76" s="4" t="s">
        <v>1</v>
      </c>
    </row>
  </sheetData>
  <sheetProtection password="C573" sheet="1" objects="1" scenarios="1"/>
  <mergeCells count="15">
    <mergeCell ref="A76:C76"/>
    <mergeCell ref="A71:C71"/>
    <mergeCell ref="A72:C72"/>
    <mergeCell ref="A73:C73"/>
    <mergeCell ref="A74:C74"/>
    <mergeCell ref="A75:C75"/>
    <mergeCell ref="A70:C70"/>
    <mergeCell ref="A1:F1"/>
    <mergeCell ref="A2:F2"/>
    <mergeCell ref="A3:F3"/>
    <mergeCell ref="B4:F4"/>
    <mergeCell ref="A5:F5"/>
    <mergeCell ref="A7:A9"/>
    <mergeCell ref="A10:A64"/>
    <mergeCell ref="A65:A68"/>
  </mergeCells>
  <phoneticPr fontId="3" type="noConversion"/>
  <pageMargins left="0.59055118110236227" right="0.59055118110236227" top="0.65" bottom="0.7" header="0.51181102362204722" footer="0.51181102362204722"/>
  <pageSetup paperSize="9" scale="95" orientation="landscape" horizontalDpi="300" verticalDpi="300" r:id="rId1"/>
  <headerFooter alignWithMargins="0">
    <oddFooter>Página &amp;P de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DFCE7B8D2D584EA953445CD38F1CFA" ma:contentTypeVersion="6" ma:contentTypeDescription="Create a new document." ma:contentTypeScope="" ma:versionID="5e012b14dd87e3526227d6ad09144110">
  <xsd:schema xmlns:xsd="http://www.w3.org/2001/XMLSchema" xmlns:xs="http://www.w3.org/2001/XMLSchema" xmlns:p="http://schemas.microsoft.com/office/2006/metadata/properties" xmlns:ns2="033282f1-c967-4c6c-9eb2-f65cfde9ffa0" targetNamespace="http://schemas.microsoft.com/office/2006/metadata/properties" ma:root="true" ma:fieldsID="da98bb9027b6614029982ee08a5c4ad2" ns2:_="">
    <xsd:import namespace="033282f1-c967-4c6c-9eb2-f65cfde9ff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3282f1-c967-4c6c-9eb2-f65cfde9f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BA43B2-51B9-4D82-9A67-B522D91FAE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3282f1-c967-4c6c-9eb2-f65cfde9ff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CDDCD2-755D-40F7-9518-991C392150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748C3E-C3C0-4062-B2C4-79DD5DA0E329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033282f1-c967-4c6c-9eb2-f65cfde9ffa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Grupo 1</vt:lpstr>
      <vt:lpstr>'Grupo 1'!Print_Area</vt:lpstr>
      <vt:lpstr>'Grupo 1'!Print_Titles</vt:lpstr>
    </vt:vector>
  </TitlesOfParts>
  <Company>PROCEMPA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SMF</dc:creator>
  <cp:lastModifiedBy>Sydney Zelinka</cp:lastModifiedBy>
  <cp:lastPrinted>2017-01-29T21:00:15Z</cp:lastPrinted>
  <dcterms:created xsi:type="dcterms:W3CDTF">2005-07-05T18:13:00Z</dcterms:created>
  <dcterms:modified xsi:type="dcterms:W3CDTF">2018-10-30T16:44:37Z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0x010100F3DFCE7B8D2D584EA953445CD38F1CFA</vt:lpwstr>
  </property>
</Properties>
</file>