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colninst-my.sharepoint.com/personal/szelinka_lincolninst_edu/Documents/H/Research/FY21/Detroit Split-Rate Analysis/Final/"/>
    </mc:Choice>
  </mc:AlternateContent>
  <xr:revisionPtr revIDLastSave="0" documentId="8_{20BD4B31-CD74-43DE-8289-AE6A4334013A}" xr6:coauthVersionLast="47" xr6:coauthVersionMax="47" xr10:uidLastSave="{00000000-0000-0000-0000-000000000000}"/>
  <bookViews>
    <workbookView xWindow="-110" yWindow="-110" windowWidth="19420" windowHeight="10420" xr2:uid="{EC1F02E5-1D50-4892-98F1-65F30C749EB2}"/>
  </bookViews>
  <sheets>
    <sheet name="Table 3" sheetId="1" r:id="rId1"/>
    <sheet name="Table 4" sheetId="2" r:id="rId2"/>
    <sheet name="Table 5" sheetId="3" r:id="rId3"/>
    <sheet name="Table 6" sheetId="4" r:id="rId4"/>
    <sheet name="Table 7" sheetId="5" r:id="rId5"/>
    <sheet name="Table 8" sheetId="6" r:id="rId6"/>
    <sheet name="Table 9" sheetId="7" r:id="rId7"/>
    <sheet name="Table 10" sheetId="8" r:id="rId8"/>
    <sheet name="Table 11" sheetId="9" r:id="rId9"/>
    <sheet name="Table 12" sheetId="10" r:id="rId10"/>
    <sheet name="Fig 1" sheetId="1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F26" i="3"/>
  <c r="G26" i="3"/>
  <c r="H26" i="3"/>
  <c r="I26" i="3"/>
  <c r="J26" i="3"/>
  <c r="K26" i="3"/>
  <c r="L26" i="3"/>
  <c r="D26" i="3"/>
  <c r="F6" i="2" l="1"/>
  <c r="H6" i="2"/>
  <c r="J6" i="2"/>
  <c r="L6" i="2"/>
  <c r="D6" i="2"/>
</calcChain>
</file>

<file path=xl/sharedStrings.xml><?xml version="1.0" encoding="utf-8"?>
<sst xmlns="http://schemas.openxmlformats.org/spreadsheetml/2006/main" count="276" uniqueCount="218">
  <si>
    <t>Residential Land</t>
  </si>
  <si>
    <t>Residential Imp</t>
  </si>
  <si>
    <t>Subtotal</t>
  </si>
  <si>
    <t>Residential % Change</t>
  </si>
  <si>
    <t>Commercial Land</t>
  </si>
  <si>
    <t>Commercial Imp</t>
  </si>
  <si>
    <t>Commercial % Change</t>
  </si>
  <si>
    <t>Industrial Land</t>
  </si>
  <si>
    <t>Industrial Imp</t>
  </si>
  <si>
    <t>Industrial % Change</t>
  </si>
  <si>
    <t>Land</t>
  </si>
  <si>
    <t>Improvements</t>
  </si>
  <si>
    <t>Total TCV</t>
  </si>
  <si>
    <t>Table 3. Taxable True Cash Value by Property Class, 2019–2024</t>
  </si>
  <si>
    <t>5:1 Split-Rate Scenario, 5-Year Phase-In</t>
  </si>
  <si>
    <r>
      <t>Source</t>
    </r>
    <r>
      <rPr>
        <sz val="11"/>
        <color theme="1"/>
        <rFont val="Times New Roman"/>
        <family val="1"/>
      </rPr>
      <t>: Author calculations from 2019 City of Detroit Assessment Records</t>
    </r>
  </si>
  <si>
    <t>Land TV</t>
  </si>
  <si>
    <t>Structure TV</t>
  </si>
  <si>
    <t>Total TV</t>
  </si>
  <si>
    <t>Table 4. Taxable Value Forecast, 2019–2024</t>
  </si>
  <si>
    <r>
      <t>Source</t>
    </r>
    <r>
      <rPr>
        <sz val="10"/>
        <color rgb="FF434343"/>
        <rFont val="Times New Roman"/>
        <family val="1"/>
      </rPr>
      <t>: Author calculations from 2019 City of Detroit Assessment Records</t>
    </r>
  </si>
  <si>
    <t>Land Levy</t>
  </si>
  <si>
    <t>Improved Levy</t>
  </si>
  <si>
    <t>Expiring Abatements</t>
  </si>
  <si>
    <t>Total Levy</t>
  </si>
  <si>
    <t>Land Mills</t>
  </si>
  <si>
    <t>Improvement Mills</t>
  </si>
  <si>
    <t>Blended Average Mills</t>
  </si>
  <si>
    <t>Table 5. Total Levy Forecast</t>
  </si>
  <si>
    <t>Note: Mills are a TV-weighted average for all properties</t>
  </si>
  <si>
    <t>Current</t>
  </si>
  <si>
    <t>2:1</t>
  </si>
  <si>
    <t>5:1</t>
  </si>
  <si>
    <t>7:1</t>
  </si>
  <si>
    <t>10:1</t>
  </si>
  <si>
    <t>LVT</t>
  </si>
  <si>
    <t>Homestead</t>
  </si>
  <si>
    <t>Non-Homestead</t>
  </si>
  <si>
    <t>Table 6. Final Millage Rates for Revenue Neutrality</t>
  </si>
  <si>
    <t>City of Detroit</t>
  </si>
  <si>
    <t>General</t>
  </si>
  <si>
    <t>Debt Service</t>
  </si>
  <si>
    <t>DDA Admin</t>
  </si>
  <si>
    <t>Library</t>
  </si>
  <si>
    <t>Detroit Public Schools</t>
  </si>
  <si>
    <t>School Operating</t>
  </si>
  <si>
    <t>School Debt</t>
  </si>
  <si>
    <t>Wayne County</t>
  </si>
  <si>
    <t>Summer</t>
  </si>
  <si>
    <t>Winter</t>
  </si>
  <si>
    <t>HCMA</t>
  </si>
  <si>
    <t>WCCC</t>
  </si>
  <si>
    <t>WC Jails</t>
  </si>
  <si>
    <t>WC Parks</t>
  </si>
  <si>
    <t>DIA</t>
  </si>
  <si>
    <t>Zoo</t>
  </si>
  <si>
    <t>State Ed. Tax</t>
  </si>
  <si>
    <t>Wayne RESA</t>
  </si>
  <si>
    <t>RESA</t>
  </si>
  <si>
    <t>RESA Enhanced</t>
  </si>
  <si>
    <t>RESA Sp Ed</t>
  </si>
  <si>
    <t>TOTAL</t>
  </si>
  <si>
    <t>Table 7. Net Real Property Tax Levy ($M)</t>
  </si>
  <si>
    <t>5:1 Split Rate Scenario, 5-Year Phase In</t>
  </si>
  <si>
    <t>General Tax Increment Revenues</t>
  </si>
  <si>
    <t>City Operating</t>
  </si>
  <si>
    <t>WC Summer</t>
  </si>
  <si>
    <t>Catalyst Project Revenues</t>
  </si>
  <si>
    <t>SET</t>
  </si>
  <si>
    <t>Total</t>
  </si>
  <si>
    <t>Table 8: DDA Levy Capture by Tax Jurisdiction ($M)</t>
  </si>
  <si>
    <t>5:1 final ratio, 5-year phase-in</t>
  </si>
  <si>
    <t>Taxable Value</t>
  </si>
  <si>
    <t>Gross Levy</t>
  </si>
  <si>
    <t>Brownfield TIF Area</t>
  </si>
  <si>
    <t>Base Year</t>
  </si>
  <si>
    <t>Pct Change</t>
  </si>
  <si>
    <t>10108 W Seven Mile</t>
  </si>
  <si>
    <t xml:space="preserve">1475 E Jefferson </t>
  </si>
  <si>
    <t xml:space="preserve">3100 Woodward </t>
  </si>
  <si>
    <t xml:space="preserve">3408 Woodward </t>
  </si>
  <si>
    <t xml:space="preserve">3800 Woodward </t>
  </si>
  <si>
    <t xml:space="preserve">40 Hague </t>
  </si>
  <si>
    <t xml:space="preserve">7 Liv </t>
  </si>
  <si>
    <t xml:space="preserve">7 Mile &amp; Gratiot </t>
  </si>
  <si>
    <t xml:space="preserve">711 Alexandrine </t>
  </si>
  <si>
    <t xml:space="preserve">Albert Kahn </t>
  </si>
  <si>
    <t xml:space="preserve">Auto Body One </t>
  </si>
  <si>
    <t xml:space="preserve">Bellview/Uniroyal </t>
  </si>
  <si>
    <t xml:space="preserve">Brush Park A-B </t>
  </si>
  <si>
    <t xml:space="preserve">Canfield Lofts </t>
  </si>
  <si>
    <t xml:space="preserve">Cardinal Health </t>
  </si>
  <si>
    <t xml:space="preserve">Carpenter Road </t>
  </si>
  <si>
    <t xml:space="preserve">Comprehensive Logistics </t>
  </si>
  <si>
    <t xml:space="preserve">Corktown Lofts </t>
  </si>
  <si>
    <t xml:space="preserve">Detroit Gateway </t>
  </si>
  <si>
    <t xml:space="preserve">Du Charme Place </t>
  </si>
  <si>
    <t xml:space="preserve">E Jefferson Neighborhood </t>
  </si>
  <si>
    <t xml:space="preserve">Eastern Market </t>
  </si>
  <si>
    <t xml:space="preserve">Eastwood Senior </t>
  </si>
  <si>
    <t xml:space="preserve">El Moor Gardens </t>
  </si>
  <si>
    <t xml:space="preserve">Forest Arm Apartments </t>
  </si>
  <si>
    <t xml:space="preserve">Garfield Area </t>
  </si>
  <si>
    <t>Grand River-Six Mile</t>
  </si>
  <si>
    <t xml:space="preserve">Green Garage </t>
  </si>
  <si>
    <t xml:space="preserve">Harbortown </t>
  </si>
  <si>
    <t xml:space="preserve">Herman Kiefer </t>
  </si>
  <si>
    <t xml:space="preserve">I 94 Area #1 </t>
  </si>
  <si>
    <t xml:space="preserve">I 94 Area #2 </t>
  </si>
  <si>
    <t xml:space="preserve">I 94 Area #3 </t>
  </si>
  <si>
    <t xml:space="preserve">I 94 Area #4 </t>
  </si>
  <si>
    <t xml:space="preserve">I 94 Area #5 </t>
  </si>
  <si>
    <t xml:space="preserve">I 94 Area #6 </t>
  </si>
  <si>
    <t xml:space="preserve">Lafayette Towers </t>
  </si>
  <si>
    <t xml:space="preserve">Lafayette West </t>
  </si>
  <si>
    <t xml:space="preserve">Mack Alter North </t>
  </si>
  <si>
    <t xml:space="preserve">Mack Altern South </t>
  </si>
  <si>
    <t xml:space="preserve">Mack Athletic </t>
  </si>
  <si>
    <t xml:space="preserve">Mexicantown </t>
  </si>
  <si>
    <t>Morgan Waterfront</t>
  </si>
  <si>
    <t xml:space="preserve">NDC Project 1 </t>
  </si>
  <si>
    <t xml:space="preserve">Oakman NSO </t>
  </si>
  <si>
    <t xml:space="preserve">Okaman Focus Hope </t>
  </si>
  <si>
    <t xml:space="preserve">Orleans Landing </t>
  </si>
  <si>
    <t xml:space="preserve">Osi Art Apt </t>
  </si>
  <si>
    <t xml:space="preserve">Packard Adm Bldg </t>
  </si>
  <si>
    <t xml:space="preserve">Queen Lillian 1 </t>
  </si>
  <si>
    <t xml:space="preserve">Redford High </t>
  </si>
  <si>
    <t xml:space="preserve">St Charles </t>
  </si>
  <si>
    <t xml:space="preserve">Std Fed Gratiot </t>
  </si>
  <si>
    <t xml:space="preserve">Third and Grand </t>
  </si>
  <si>
    <t xml:space="preserve">Tiger Stadium </t>
  </si>
  <si>
    <t xml:space="preserve">Tiger Stadium Ret </t>
  </si>
  <si>
    <t xml:space="preserve">Union at Midtown </t>
  </si>
  <si>
    <t>West Grand Blvd</t>
  </si>
  <si>
    <t xml:space="preserve">Wolverine Packing </t>
  </si>
  <si>
    <t xml:space="preserve">Woodward Mill </t>
  </si>
  <si>
    <t>Table 9. Brownfield TIF District Revenue, 2019-2024</t>
  </si>
  <si>
    <t>Source: Author calculations from 2019 City of Detroit Assessment Records</t>
  </si>
  <si>
    <t>Average Effective Tax Reductions for Residential Properties</t>
  </si>
  <si>
    <t>Properties</t>
  </si>
  <si>
    <t xml:space="preserve">Current </t>
  </si>
  <si>
    <t>Principal Residence</t>
  </si>
  <si>
    <t>Non-Principal Residence</t>
  </si>
  <si>
    <t>All Residential</t>
  </si>
  <si>
    <t>Percent of Residential Properties with Tax Reduction or No Change</t>
  </si>
  <si>
    <t>Table 10.  Tax Changes for Ad Valorem Residential Property</t>
  </si>
  <si>
    <t>Excludes condos, NEZ property</t>
  </si>
  <si>
    <t>Source: Author calculations from City of Detroit Assessment Records</t>
  </si>
  <si>
    <t>Avg TV</t>
  </si>
  <si>
    <t>2019 Avg Levy</t>
  </si>
  <si>
    <t xml:space="preserve">Ad Valorem </t>
  </si>
  <si>
    <t>Ad Valorem Condo</t>
  </si>
  <si>
    <t>NEZ Homestead</t>
  </si>
  <si>
    <t>NEZ New</t>
  </si>
  <si>
    <t>NEZ Rehab</t>
  </si>
  <si>
    <t>Sub-Total</t>
  </si>
  <si>
    <t>Ad Valorem</t>
  </si>
  <si>
    <t>Table 11: Tax Changes for Residential Properties by Tax Classification</t>
  </si>
  <si>
    <t>Source: City of Detroit Assessment Records, author calculations</t>
  </si>
  <si>
    <t>Avg 2024 Change</t>
  </si>
  <si>
    <t>Pct with reduction</t>
  </si>
  <si>
    <t>Parcels</t>
  </si>
  <si>
    <t>Acres</t>
  </si>
  <si>
    <t>Floor Area</t>
  </si>
  <si>
    <t>Avg. FAR</t>
  </si>
  <si>
    <t>TCV</t>
  </si>
  <si>
    <t>2019 Levy</t>
  </si>
  <si>
    <t>2024 Levy</t>
  </si>
  <si>
    <t>Commercial</t>
  </si>
  <si>
    <t>Nursing Home/Asst Living</t>
  </si>
  <si>
    <t>Hospital &amp; Medical Office</t>
  </si>
  <si>
    <t>Hotel/Motel</t>
  </si>
  <si>
    <t>Office ≥3 Stories</t>
  </si>
  <si>
    <t>Large-Format Retail</t>
  </si>
  <si>
    <t>Casino</t>
  </si>
  <si>
    <t>Office &lt;3 Stories</t>
  </si>
  <si>
    <t>Industrial</t>
  </si>
  <si>
    <t>Heavy Manufacturing</t>
  </si>
  <si>
    <t>Light Manufacturing</t>
  </si>
  <si>
    <t>Engineering/R&amp;D</t>
  </si>
  <si>
    <t>Other Improved</t>
  </si>
  <si>
    <t>Warehouse &amp; Storage</t>
  </si>
  <si>
    <t>Logistics</t>
  </si>
  <si>
    <t>Marine</t>
  </si>
  <si>
    <t>Utility/Railroad</t>
  </si>
  <si>
    <t>Scrapyard</t>
  </si>
  <si>
    <t>Aggregate &amp; Materials Storage</t>
  </si>
  <si>
    <t>Table 12. Tax Changes for Major Commercial and Industrial Land Uses</t>
  </si>
  <si>
    <t>Source: City of Detroit Assessment Records</t>
  </si>
  <si>
    <t>Value</t>
  </si>
  <si>
    <t># of Parcels</t>
  </si>
  <si>
    <t>0-14999</t>
  </si>
  <si>
    <t>15000-29999</t>
  </si>
  <si>
    <t>30000-44999</t>
  </si>
  <si>
    <t>45000-59999</t>
  </si>
  <si>
    <t>60000-74999</t>
  </si>
  <si>
    <t>75000-89999</t>
  </si>
  <si>
    <t>90000-104999</t>
  </si>
  <si>
    <t>105000-119999</t>
  </si>
  <si>
    <t>120000-134999</t>
  </si>
  <si>
    <t>135000-149999</t>
  </si>
  <si>
    <t>150000-164999</t>
  </si>
  <si>
    <t>165000-179999</t>
  </si>
  <si>
    <t>180000-194999</t>
  </si>
  <si>
    <t>195000-209999</t>
  </si>
  <si>
    <t>210000-224999</t>
  </si>
  <si>
    <t>225000-239999</t>
  </si>
  <si>
    <t>240000-254999</t>
  </si>
  <si>
    <t>255000-269999</t>
  </si>
  <si>
    <t>270000-284999</t>
  </si>
  <si>
    <t>285000-300000</t>
  </si>
  <si>
    <t>&gt;300000</t>
  </si>
  <si>
    <t>&gt;$300,000</t>
  </si>
  <si>
    <t>Figure 1: Average Tax Change for Ad Valorem Residential Properties by Market Value</t>
  </si>
  <si>
    <t>Land % Change</t>
  </si>
  <si>
    <t>Improvements % Change</t>
  </si>
  <si>
    <t>Total 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</si>
</sst>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.0,,&quot; M&quot;"/>
    <numFmt numFmtId="165" formatCode="0.0%"/>
    <numFmt numFmtId="166" formatCode="_(&quot;$&quot;* #,##0_);_(&quot;$&quot;* \(#,##0\);_(&quot;$&quot;* &quot;-&quot;??_);_(@_)"/>
    <numFmt numFmtId="167" formatCode="&quot;$&quot;\ #,##0.00,,"/>
    <numFmt numFmtId="168" formatCode="&quot;$&quot;\ #,##0.00,,;\ \(&quot;$&quot;\ #,##0.00,,\)"/>
    <numFmt numFmtId="169" formatCode="&quot;$&quot;#,##0.00,,&quot; M&quot;"/>
    <numFmt numFmtId="170" formatCode="_(* #,##0_);_(* \(#,##0\);_(* &quot;-&quot;??_);_(@_)"/>
    <numFmt numFmtId="171" formatCode="#,##0.0,,&quot;M&quot;;\-#,##0.0,,&quot;M&quot;"/>
    <numFmt numFmtId="172" formatCode="#,##0.0;\-#,##0.0"/>
    <numFmt numFmtId="173" formatCode="&quot;$&quot;#,##0.0,,&quot;M&quot;;\(&quot;$&quot;#,##0.0,,&quot;M&quot;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434343"/>
      <name val="Times New Roman"/>
      <family val="1"/>
    </font>
    <font>
      <sz val="10"/>
      <color rgb="FF434343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24">
    <xf numFmtId="0" fontId="0" fillId="0" borderId="0" xfId="0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4" fontId="6" fillId="0" borderId="0" xfId="4" applyNumberFormat="1" applyFont="1" applyFill="1" applyBorder="1"/>
    <xf numFmtId="164" fontId="6" fillId="0" borderId="3" xfId="4" applyNumberFormat="1" applyFont="1" applyFill="1" applyBorder="1"/>
    <xf numFmtId="0" fontId="7" fillId="0" borderId="0" xfId="0" applyFont="1" applyBorder="1" applyAlignment="1">
      <alignment horizontal="right"/>
    </xf>
    <xf numFmtId="0" fontId="5" fillId="0" borderId="0" xfId="0" applyFont="1" applyBorder="1"/>
    <xf numFmtId="165" fontId="7" fillId="0" borderId="0" xfId="3" applyNumberFormat="1" applyFont="1" applyFill="1" applyBorder="1"/>
    <xf numFmtId="0" fontId="3" fillId="0" borderId="0" xfId="0" applyFont="1"/>
    <xf numFmtId="166" fontId="8" fillId="0" borderId="0" xfId="2" applyNumberFormat="1" applyFont="1" applyBorder="1"/>
    <xf numFmtId="0" fontId="9" fillId="0" borderId="0" xfId="0" applyFont="1" applyBorder="1"/>
    <xf numFmtId="165" fontId="10" fillId="0" borderId="0" xfId="3" applyNumberFormat="1" applyFont="1" applyFill="1" applyBorder="1"/>
    <xf numFmtId="0" fontId="4" fillId="0" borderId="0" xfId="0" applyFont="1" applyBorder="1" applyAlignment="1">
      <alignment horizontal="right"/>
    </xf>
    <xf numFmtId="164" fontId="11" fillId="0" borderId="3" xfId="4" applyNumberFormat="1" applyFont="1" applyFill="1" applyBorder="1"/>
    <xf numFmtId="164" fontId="11" fillId="0" borderId="0" xfId="4" applyNumberFormat="1" applyFont="1" applyFill="1" applyBorder="1"/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6" fillId="0" borderId="0" xfId="0" applyFont="1" applyAlignment="1">
      <alignment vertical="center"/>
    </xf>
    <xf numFmtId="165" fontId="18" fillId="0" borderId="0" xfId="3" applyNumberFormat="1" applyFont="1"/>
    <xf numFmtId="165" fontId="3" fillId="0" borderId="0" xfId="3" applyNumberFormat="1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2" fontId="4" fillId="0" borderId="0" xfId="0" applyNumberFormat="1" applyFont="1" applyAlignment="1">
      <alignment horizontal="right"/>
    </xf>
    <xf numFmtId="2" fontId="4" fillId="0" borderId="4" xfId="3" applyNumberFormat="1" applyFont="1" applyBorder="1"/>
    <xf numFmtId="2" fontId="3" fillId="0" borderId="0" xfId="3" applyNumberFormat="1" applyFont="1"/>
    <xf numFmtId="0" fontId="14" fillId="0" borderId="0" xfId="0" applyFont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9" fillId="0" borderId="0" xfId="0" applyFont="1"/>
    <xf numFmtId="2" fontId="14" fillId="0" borderId="0" xfId="0" applyNumberFormat="1" applyFont="1"/>
    <xf numFmtId="0" fontId="3" fillId="0" borderId="0" xfId="0" applyFont="1" applyAlignment="1">
      <alignment horizontal="center"/>
    </xf>
    <xf numFmtId="167" fontId="3" fillId="0" borderId="0" xfId="0" applyNumberFormat="1" applyFont="1"/>
    <xf numFmtId="167" fontId="3" fillId="0" borderId="0" xfId="2" applyNumberFormat="1" applyFont="1"/>
    <xf numFmtId="167" fontId="3" fillId="0" borderId="5" xfId="0" applyNumberFormat="1" applyFont="1" applyBorder="1"/>
    <xf numFmtId="167" fontId="3" fillId="0" borderId="5" xfId="2" applyNumberFormat="1" applyFont="1" applyBorder="1"/>
    <xf numFmtId="167" fontId="3" fillId="0" borderId="0" xfId="0" applyNumberFormat="1" applyFont="1" applyBorder="1"/>
    <xf numFmtId="167" fontId="3" fillId="0" borderId="0" xfId="2" applyNumberFormat="1" applyFont="1" applyBorder="1"/>
    <xf numFmtId="0" fontId="4" fillId="0" borderId="0" xfId="0" applyFont="1"/>
    <xf numFmtId="167" fontId="3" fillId="0" borderId="2" xfId="2" applyNumberFormat="1" applyFont="1" applyBorder="1"/>
    <xf numFmtId="167" fontId="3" fillId="0" borderId="2" xfId="0" applyNumberFormat="1" applyFont="1" applyBorder="1"/>
    <xf numFmtId="167" fontId="4" fillId="0" borderId="0" xfId="2" applyNumberFormat="1" applyFont="1" applyBorder="1"/>
    <xf numFmtId="167" fontId="4" fillId="0" borderId="0" xfId="2" applyNumberFormat="1" applyFont="1"/>
    <xf numFmtId="167" fontId="4" fillId="0" borderId="3" xfId="0" applyNumberFormat="1" applyFont="1" applyBorder="1"/>
    <xf numFmtId="165" fontId="13" fillId="0" borderId="0" xfId="3" applyNumberFormat="1" applyFont="1"/>
    <xf numFmtId="0" fontId="0" fillId="0" borderId="0" xfId="0" applyBorder="1"/>
    <xf numFmtId="0" fontId="14" fillId="0" borderId="0" xfId="0" applyFont="1" applyBorder="1"/>
    <xf numFmtId="0" fontId="4" fillId="0" borderId="0" xfId="0" applyFont="1" applyBorder="1"/>
    <xf numFmtId="168" fontId="3" fillId="0" borderId="0" xfId="2" applyNumberFormat="1" applyFont="1" applyBorder="1"/>
    <xf numFmtId="168" fontId="3" fillId="0" borderId="5" xfId="2" applyNumberFormat="1" applyFont="1" applyBorder="1"/>
    <xf numFmtId="168" fontId="0" fillId="0" borderId="0" xfId="0" applyNumberFormat="1" applyBorder="1"/>
    <xf numFmtId="168" fontId="14" fillId="0" borderId="5" xfId="0" applyNumberFormat="1" applyFont="1" applyBorder="1"/>
    <xf numFmtId="0" fontId="12" fillId="0" borderId="0" xfId="0" applyFont="1" applyBorder="1"/>
    <xf numFmtId="168" fontId="4" fillId="0" borderId="4" xfId="0" applyNumberFormat="1" applyFont="1" applyBorder="1"/>
    <xf numFmtId="166" fontId="4" fillId="0" borderId="0" xfId="0" applyNumberFormat="1" applyFont="1" applyBorder="1"/>
    <xf numFmtId="166" fontId="0" fillId="0" borderId="0" xfId="0" applyNumberFormat="1" applyBorder="1"/>
    <xf numFmtId="165" fontId="18" fillId="0" borderId="0" xfId="3" applyNumberFormat="1" applyFont="1" applyBorder="1"/>
    <xf numFmtId="9" fontId="18" fillId="0" borderId="0" xfId="3" applyFont="1" applyBorder="1"/>
    <xf numFmtId="0" fontId="12" fillId="0" borderId="0" xfId="0" applyFont="1"/>
    <xf numFmtId="0" fontId="14" fillId="0" borderId="0" xfId="0" applyFont="1" applyAlignment="1">
      <alignment horizontal="left"/>
    </xf>
    <xf numFmtId="166" fontId="14" fillId="0" borderId="0" xfId="0" applyNumberFormat="1" applyFont="1"/>
    <xf numFmtId="165" fontId="14" fillId="0" borderId="0" xfId="3" applyNumberFormat="1" applyFont="1"/>
    <xf numFmtId="166" fontId="12" fillId="0" borderId="0" xfId="0" applyNumberFormat="1" applyFont="1"/>
    <xf numFmtId="165" fontId="12" fillId="0" borderId="4" xfId="3" applyNumberFormat="1" applyFont="1" applyBorder="1"/>
    <xf numFmtId="169" fontId="6" fillId="0" borderId="0" xfId="4" applyNumberFormat="1" applyFont="1" applyFill="1" applyBorder="1"/>
    <xf numFmtId="169" fontId="12" fillId="0" borderId="4" xfId="0" applyNumberFormat="1" applyFont="1" applyBorder="1"/>
    <xf numFmtId="0" fontId="12" fillId="0" borderId="0" xfId="0" quotePrefix="1" applyFont="1" applyAlignment="1">
      <alignment horizontal="center"/>
    </xf>
    <xf numFmtId="3" fontId="14" fillId="0" borderId="0" xfId="0" applyNumberFormat="1" applyFont="1"/>
    <xf numFmtId="9" fontId="14" fillId="0" borderId="0" xfId="3" applyFont="1"/>
    <xf numFmtId="0" fontId="20" fillId="0" borderId="2" xfId="0" applyFont="1" applyBorder="1" applyAlignment="1">
      <alignment horizontal="center"/>
    </xf>
    <xf numFmtId="170" fontId="14" fillId="0" borderId="0" xfId="1" applyNumberFormat="1" applyFont="1"/>
    <xf numFmtId="0" fontId="6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quotePrefix="1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/>
    <xf numFmtId="0" fontId="6" fillId="0" borderId="0" xfId="0" quotePrefix="1" applyFont="1" applyAlignment="1">
      <alignment vertical="top"/>
    </xf>
    <xf numFmtId="0" fontId="6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quotePrefix="1" applyFont="1" applyAlignment="1">
      <alignment horizontal="left" vertical="top"/>
    </xf>
    <xf numFmtId="3" fontId="6" fillId="0" borderId="0" xfId="0" applyNumberFormat="1" applyFont="1" applyAlignment="1">
      <alignment vertical="center"/>
    </xf>
    <xf numFmtId="165" fontId="6" fillId="0" borderId="0" xfId="3" applyNumberFormat="1" applyFont="1" applyAlignment="1">
      <alignment vertical="center"/>
    </xf>
    <xf numFmtId="166" fontId="6" fillId="0" borderId="0" xfId="2" applyNumberFormat="1" applyFont="1" applyAlignment="1">
      <alignment vertical="center"/>
    </xf>
    <xf numFmtId="166" fontId="6" fillId="0" borderId="0" xfId="2" applyNumberFormat="1" applyFont="1"/>
    <xf numFmtId="165" fontId="6" fillId="0" borderId="0" xfId="3" applyNumberFormat="1" applyFont="1"/>
    <xf numFmtId="0" fontId="6" fillId="0" borderId="0" xfId="0" applyFont="1" applyAlignment="1"/>
    <xf numFmtId="3" fontId="6" fillId="0" borderId="2" xfId="0" applyNumberFormat="1" applyFont="1" applyBorder="1" applyAlignment="1">
      <alignment vertical="center"/>
    </xf>
    <xf numFmtId="165" fontId="6" fillId="0" borderId="2" xfId="3" applyNumberFormat="1" applyFont="1" applyBorder="1" applyAlignment="1">
      <alignment vertical="center"/>
    </xf>
    <xf numFmtId="166" fontId="6" fillId="0" borderId="2" xfId="2" applyNumberFormat="1" applyFont="1" applyBorder="1" applyAlignment="1">
      <alignment vertical="center"/>
    </xf>
    <xf numFmtId="0" fontId="11" fillId="0" borderId="0" xfId="0" quotePrefix="1" applyFont="1" applyAlignment="1">
      <alignment horizontal="left" vertical="top"/>
    </xf>
    <xf numFmtId="3" fontId="11" fillId="0" borderId="5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165" fontId="11" fillId="0" borderId="5" xfId="3" applyNumberFormat="1" applyFont="1" applyBorder="1" applyAlignment="1">
      <alignment vertical="center"/>
    </xf>
    <xf numFmtId="0" fontId="11" fillId="0" borderId="0" xfId="0" applyFont="1"/>
    <xf numFmtId="166" fontId="11" fillId="0" borderId="5" xfId="2" applyNumberFormat="1" applyFont="1" applyBorder="1" applyAlignment="1">
      <alignment vertical="center"/>
    </xf>
    <xf numFmtId="166" fontId="11" fillId="0" borderId="0" xfId="2" applyNumberFormat="1" applyFont="1"/>
    <xf numFmtId="0" fontId="11" fillId="0" borderId="0" xfId="0" quotePrefix="1" applyFont="1" applyAlignment="1">
      <alignment vertical="top"/>
    </xf>
    <xf numFmtId="3" fontId="11" fillId="0" borderId="3" xfId="0" applyNumberFormat="1" applyFont="1" applyBorder="1" applyAlignment="1">
      <alignment vertical="center"/>
    </xf>
    <xf numFmtId="165" fontId="11" fillId="0" borderId="3" xfId="3" applyNumberFormat="1" applyFont="1" applyBorder="1" applyAlignment="1">
      <alignment vertical="center"/>
    </xf>
    <xf numFmtId="166" fontId="11" fillId="0" borderId="3" xfId="2" applyNumberFormat="1" applyFont="1" applyBorder="1" applyAlignment="1">
      <alignment vertical="center"/>
    </xf>
    <xf numFmtId="0" fontId="6" fillId="0" borderId="6" xfId="0" quotePrefix="1" applyFont="1" applyBorder="1" applyAlignment="1">
      <alignment horizontal="center" wrapText="1"/>
    </xf>
    <xf numFmtId="171" fontId="6" fillId="0" borderId="0" xfId="0" applyNumberFormat="1" applyFont="1" applyAlignment="1">
      <alignment vertical="center"/>
    </xf>
    <xf numFmtId="172" fontId="6" fillId="0" borderId="0" xfId="0" applyNumberFormat="1" applyFont="1" applyAlignment="1">
      <alignment vertical="center"/>
    </xf>
    <xf numFmtId="173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0" fillId="0" borderId="0" xfId="0" quotePrefix="1"/>
    <xf numFmtId="0" fontId="0" fillId="0" borderId="0" xfId="0" applyAlignment="1">
      <alignment horizontal="left" indent="1"/>
    </xf>
    <xf numFmtId="6" fontId="0" fillId="0" borderId="0" xfId="0" applyNumberFormat="1"/>
    <xf numFmtId="165" fontId="0" fillId="0" borderId="0" xfId="3" applyNumberFormat="1" applyFont="1"/>
    <xf numFmtId="170" fontId="0" fillId="0" borderId="0" xfId="0" applyNumberFormat="1"/>
    <xf numFmtId="0" fontId="8" fillId="0" borderId="0" xfId="0" applyFont="1" applyBorder="1" applyAlignment="1">
      <alignment horizontal="right"/>
    </xf>
    <xf numFmtId="0" fontId="21" fillId="0" borderId="0" xfId="0" applyFont="1"/>
    <xf numFmtId="165" fontId="12" fillId="0" borderId="0" xfId="3" applyNumberFormat="1" applyFont="1"/>
    <xf numFmtId="0" fontId="4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2" fillId="0" borderId="2" xfId="0" applyFont="1" applyBorder="1" applyAlignment="1">
      <alignment horizontal="center"/>
    </xf>
  </cellXfs>
  <cellStyles count="5">
    <cellStyle name="Calculation" xfId="4" builtinId="22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'Fig 1'!$D$1</c:f>
              <c:strCache>
                <c:ptCount val="1"/>
                <c:pt idx="0">
                  <c:v>2:1</c:v>
                </c:pt>
              </c:strCache>
            </c:strRef>
          </c:tx>
          <c:spPr>
            <a:noFill/>
            <a:ln w="19050">
              <a:solidFill>
                <a:srgbClr val="D1E7C3"/>
              </a:solidFill>
            </a:ln>
            <a:effectLst/>
          </c:spPr>
          <c:cat>
            <c:strRef>
              <c:f>'Fig 1'!$B$2:$B$22</c:f>
              <c:strCache>
                <c:ptCount val="21"/>
                <c:pt idx="0">
                  <c:v>$0 </c:v>
                </c:pt>
                <c:pt idx="1">
                  <c:v>$15,000 </c:v>
                </c:pt>
                <c:pt idx="2">
                  <c:v>$30,000 </c:v>
                </c:pt>
                <c:pt idx="3">
                  <c:v>$45,000 </c:v>
                </c:pt>
                <c:pt idx="4">
                  <c:v>$60,000 </c:v>
                </c:pt>
                <c:pt idx="5">
                  <c:v>$75,000 </c:v>
                </c:pt>
                <c:pt idx="6">
                  <c:v>$90,000 </c:v>
                </c:pt>
                <c:pt idx="7">
                  <c:v>$105,000 </c:v>
                </c:pt>
                <c:pt idx="8">
                  <c:v>$120,000 </c:v>
                </c:pt>
                <c:pt idx="9">
                  <c:v>$130,000 </c:v>
                </c:pt>
                <c:pt idx="10">
                  <c:v>$150,000 </c:v>
                </c:pt>
                <c:pt idx="11">
                  <c:v>$160,000 </c:v>
                </c:pt>
                <c:pt idx="12">
                  <c:v>$180,000 </c:v>
                </c:pt>
                <c:pt idx="13">
                  <c:v>$190,000 </c:v>
                </c:pt>
                <c:pt idx="14">
                  <c:v>$210,000 </c:v>
                </c:pt>
                <c:pt idx="15">
                  <c:v>$220,000 </c:v>
                </c:pt>
                <c:pt idx="16">
                  <c:v>$240,000 </c:v>
                </c:pt>
                <c:pt idx="17">
                  <c:v>$250,000 </c:v>
                </c:pt>
                <c:pt idx="18">
                  <c:v>$270,000 </c:v>
                </c:pt>
                <c:pt idx="19">
                  <c:v>$285,000 </c:v>
                </c:pt>
                <c:pt idx="20">
                  <c:v>&gt;$300,000</c:v>
                </c:pt>
              </c:strCache>
            </c:strRef>
          </c:cat>
          <c:val>
            <c:numRef>
              <c:f>'Fig 1'!$D$2:$D$22</c:f>
              <c:numCache>
                <c:formatCode>0.0%</c:formatCode>
                <c:ptCount val="21"/>
                <c:pt idx="0">
                  <c:v>5.0336102048003512E-3</c:v>
                </c:pt>
                <c:pt idx="1">
                  <c:v>-8.6262247537755646E-3</c:v>
                </c:pt>
                <c:pt idx="2">
                  <c:v>-1.4244623474846221E-2</c:v>
                </c:pt>
                <c:pt idx="3">
                  <c:v>-1.6153450801903467E-2</c:v>
                </c:pt>
                <c:pt idx="4">
                  <c:v>-1.2949487432297971E-2</c:v>
                </c:pt>
                <c:pt idx="5">
                  <c:v>-9.0266121344201745E-3</c:v>
                </c:pt>
                <c:pt idx="6">
                  <c:v>3.8649859285710676E-4</c:v>
                </c:pt>
                <c:pt idx="7">
                  <c:v>1.0263529815315366E-2</c:v>
                </c:pt>
                <c:pt idx="8">
                  <c:v>1.2628511362949435E-2</c:v>
                </c:pt>
                <c:pt idx="9">
                  <c:v>1.8036031888974801E-2</c:v>
                </c:pt>
                <c:pt idx="10">
                  <c:v>2.1162057151154726E-2</c:v>
                </c:pt>
                <c:pt idx="11">
                  <c:v>2.6772548598158544E-2</c:v>
                </c:pt>
                <c:pt idx="12">
                  <c:v>3.2024612235683397E-2</c:v>
                </c:pt>
                <c:pt idx="13">
                  <c:v>2.9381692747731235E-2</c:v>
                </c:pt>
                <c:pt idx="14">
                  <c:v>2.596286274865385E-2</c:v>
                </c:pt>
                <c:pt idx="15">
                  <c:v>2.5650481952720749E-2</c:v>
                </c:pt>
                <c:pt idx="16">
                  <c:v>1.9052638952748169E-2</c:v>
                </c:pt>
                <c:pt idx="17">
                  <c:v>2.2113462440028927E-2</c:v>
                </c:pt>
                <c:pt idx="18">
                  <c:v>1.907698177523234E-2</c:v>
                </c:pt>
                <c:pt idx="19">
                  <c:v>3.873430901498337E-2</c:v>
                </c:pt>
                <c:pt idx="20">
                  <c:v>2.1400365861992968E-2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4-455D-A141-F7AF1B9D1613}"/>
            </c:ext>
          </c:extLst>
        </c:ser>
        <c:ser>
          <c:idx val="1"/>
          <c:order val="1"/>
          <c:tx>
            <c:strRef>
              <c:f>'Fig 1'!$E$1</c:f>
              <c:strCache>
                <c:ptCount val="1"/>
                <c:pt idx="0">
                  <c:v>5:1</c:v>
                </c:pt>
              </c:strCache>
            </c:strRef>
          </c:tx>
          <c:spPr>
            <a:noFill/>
            <a:ln w="19050"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cat>
            <c:strRef>
              <c:f>'Fig 1'!$B$2:$B$22</c:f>
              <c:strCache>
                <c:ptCount val="21"/>
                <c:pt idx="0">
                  <c:v>$0 </c:v>
                </c:pt>
                <c:pt idx="1">
                  <c:v>$15,000 </c:v>
                </c:pt>
                <c:pt idx="2">
                  <c:v>$30,000 </c:v>
                </c:pt>
                <c:pt idx="3">
                  <c:v>$45,000 </c:v>
                </c:pt>
                <c:pt idx="4">
                  <c:v>$60,000 </c:v>
                </c:pt>
                <c:pt idx="5">
                  <c:v>$75,000 </c:v>
                </c:pt>
                <c:pt idx="6">
                  <c:v>$90,000 </c:v>
                </c:pt>
                <c:pt idx="7">
                  <c:v>$105,000 </c:v>
                </c:pt>
                <c:pt idx="8">
                  <c:v>$120,000 </c:v>
                </c:pt>
                <c:pt idx="9">
                  <c:v>$130,000 </c:v>
                </c:pt>
                <c:pt idx="10">
                  <c:v>$150,000 </c:v>
                </c:pt>
                <c:pt idx="11">
                  <c:v>$160,000 </c:v>
                </c:pt>
                <c:pt idx="12">
                  <c:v>$180,000 </c:v>
                </c:pt>
                <c:pt idx="13">
                  <c:v>$190,000 </c:v>
                </c:pt>
                <c:pt idx="14">
                  <c:v>$210,000 </c:v>
                </c:pt>
                <c:pt idx="15">
                  <c:v>$220,000 </c:v>
                </c:pt>
                <c:pt idx="16">
                  <c:v>$240,000 </c:v>
                </c:pt>
                <c:pt idx="17">
                  <c:v>$250,000 </c:v>
                </c:pt>
                <c:pt idx="18">
                  <c:v>$270,000 </c:v>
                </c:pt>
                <c:pt idx="19">
                  <c:v>$285,000 </c:v>
                </c:pt>
                <c:pt idx="20">
                  <c:v>&gt;$300,000</c:v>
                </c:pt>
              </c:strCache>
            </c:strRef>
          </c:cat>
          <c:val>
            <c:numRef>
              <c:f>'Fig 1'!$E$2:$E$22</c:f>
              <c:numCache>
                <c:formatCode>0.0%</c:formatCode>
                <c:ptCount val="21"/>
                <c:pt idx="0">
                  <c:v>-0.14761038454101338</c:v>
                </c:pt>
                <c:pt idx="1">
                  <c:v>-0.18800374170190728</c:v>
                </c:pt>
                <c:pt idx="2">
                  <c:v>-0.20459000087640133</c:v>
                </c:pt>
                <c:pt idx="3">
                  <c:v>-0.21022939116681313</c:v>
                </c:pt>
                <c:pt idx="4">
                  <c:v>-0.2006953231214286</c:v>
                </c:pt>
                <c:pt idx="5">
                  <c:v>-0.18904115899355081</c:v>
                </c:pt>
                <c:pt idx="6">
                  <c:v>-0.1611012765503011</c:v>
                </c:pt>
                <c:pt idx="7">
                  <c:v>-0.13178387057353799</c:v>
                </c:pt>
                <c:pt idx="8">
                  <c:v>-0.12475932426164144</c:v>
                </c:pt>
                <c:pt idx="9">
                  <c:v>-0.10870652570250001</c:v>
                </c:pt>
                <c:pt idx="10">
                  <c:v>-9.9428092501500517E-2</c:v>
                </c:pt>
                <c:pt idx="11">
                  <c:v>-8.2777004759154754E-2</c:v>
                </c:pt>
                <c:pt idx="12">
                  <c:v>-6.7188361027137974E-2</c:v>
                </c:pt>
                <c:pt idx="13">
                  <c:v>-7.5027727495343838E-2</c:v>
                </c:pt>
                <c:pt idx="14">
                  <c:v>-8.516919263897603E-2</c:v>
                </c:pt>
                <c:pt idx="15">
                  <c:v>-8.6093669789777755E-2</c:v>
                </c:pt>
                <c:pt idx="16">
                  <c:v>-0.10566871496888172</c:v>
                </c:pt>
                <c:pt idx="17">
                  <c:v>-9.6586522615221201E-2</c:v>
                </c:pt>
                <c:pt idx="18">
                  <c:v>-0.10559407673495534</c:v>
                </c:pt>
                <c:pt idx="19">
                  <c:v>-4.7266371332138055E-2</c:v>
                </c:pt>
                <c:pt idx="20">
                  <c:v>-9.8690958732922926E-2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4-455D-A141-F7AF1B9D1613}"/>
            </c:ext>
          </c:extLst>
        </c:ser>
        <c:ser>
          <c:idx val="2"/>
          <c:order val="2"/>
          <c:tx>
            <c:strRef>
              <c:f>'Fig 1'!$F$1</c:f>
              <c:strCache>
                <c:ptCount val="1"/>
                <c:pt idx="0">
                  <c:v>7:1</c:v>
                </c:pt>
              </c:strCache>
            </c:strRef>
          </c:tx>
          <c:spPr>
            <a:noFill/>
            <a:ln w="19050"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cat>
            <c:strRef>
              <c:f>'Fig 1'!$B$2:$B$22</c:f>
              <c:strCache>
                <c:ptCount val="21"/>
                <c:pt idx="0">
                  <c:v>$0 </c:v>
                </c:pt>
                <c:pt idx="1">
                  <c:v>$15,000 </c:v>
                </c:pt>
                <c:pt idx="2">
                  <c:v>$30,000 </c:v>
                </c:pt>
                <c:pt idx="3">
                  <c:v>$45,000 </c:v>
                </c:pt>
                <c:pt idx="4">
                  <c:v>$60,000 </c:v>
                </c:pt>
                <c:pt idx="5">
                  <c:v>$75,000 </c:v>
                </c:pt>
                <c:pt idx="6">
                  <c:v>$90,000 </c:v>
                </c:pt>
                <c:pt idx="7">
                  <c:v>$105,000 </c:v>
                </c:pt>
                <c:pt idx="8">
                  <c:v>$120,000 </c:v>
                </c:pt>
                <c:pt idx="9">
                  <c:v>$130,000 </c:v>
                </c:pt>
                <c:pt idx="10">
                  <c:v>$150,000 </c:v>
                </c:pt>
                <c:pt idx="11">
                  <c:v>$160,000 </c:v>
                </c:pt>
                <c:pt idx="12">
                  <c:v>$180,000 </c:v>
                </c:pt>
                <c:pt idx="13">
                  <c:v>$190,000 </c:v>
                </c:pt>
                <c:pt idx="14">
                  <c:v>$210,000 </c:v>
                </c:pt>
                <c:pt idx="15">
                  <c:v>$220,000 </c:v>
                </c:pt>
                <c:pt idx="16">
                  <c:v>$240,000 </c:v>
                </c:pt>
                <c:pt idx="17">
                  <c:v>$250,000 </c:v>
                </c:pt>
                <c:pt idx="18">
                  <c:v>$270,000 </c:v>
                </c:pt>
                <c:pt idx="19">
                  <c:v>$285,000 </c:v>
                </c:pt>
                <c:pt idx="20">
                  <c:v>&gt;$300,000</c:v>
                </c:pt>
              </c:strCache>
            </c:strRef>
          </c:cat>
          <c:val>
            <c:numRef>
              <c:f>'Fig 1'!$F$2:$F$22</c:f>
              <c:numCache>
                <c:formatCode>0.0%</c:formatCode>
                <c:ptCount val="21"/>
                <c:pt idx="0">
                  <c:v>-0.21286756340079788</c:v>
                </c:pt>
                <c:pt idx="1">
                  <c:v>-0.26454455031433705</c:v>
                </c:pt>
                <c:pt idx="2">
                  <c:v>-0.28576017532779702</c:v>
                </c:pt>
                <c:pt idx="3">
                  <c:v>-0.29297404868869914</c:v>
                </c:pt>
                <c:pt idx="4">
                  <c:v>-0.28076817182599539</c:v>
                </c:pt>
                <c:pt idx="5">
                  <c:v>-0.26585078269748263</c:v>
                </c:pt>
                <c:pt idx="6">
                  <c:v>-0.23009107617267385</c:v>
                </c:pt>
                <c:pt idx="7">
                  <c:v>-0.19256839098060818</c:v>
                </c:pt>
                <c:pt idx="8">
                  <c:v>-0.18357698244202195</c:v>
                </c:pt>
                <c:pt idx="9">
                  <c:v>-0.16303118584106316</c:v>
                </c:pt>
                <c:pt idx="10">
                  <c:v>-0.15115571709774542</c:v>
                </c:pt>
                <c:pt idx="11">
                  <c:v>-0.12984438056982564</c:v>
                </c:pt>
                <c:pt idx="12">
                  <c:v>-0.10989320738359389</c:v>
                </c:pt>
                <c:pt idx="13">
                  <c:v>-0.11992588095520111</c:v>
                </c:pt>
                <c:pt idx="14">
                  <c:v>-0.13290462450169907</c:v>
                </c:pt>
                <c:pt idx="15">
                  <c:v>-0.13408763653326047</c:v>
                </c:pt>
                <c:pt idx="16">
                  <c:v>-0.1591401429735122</c:v>
                </c:pt>
                <c:pt idx="17">
                  <c:v>-0.14751638885270316</c:v>
                </c:pt>
                <c:pt idx="18">
                  <c:v>-0.1590442022879093</c:v>
                </c:pt>
                <c:pt idx="19">
                  <c:v>-8.4394312633509064E-2</c:v>
                </c:pt>
                <c:pt idx="20">
                  <c:v>-0.1502080502988721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54-455D-A141-F7AF1B9D1613}"/>
            </c:ext>
          </c:extLst>
        </c:ser>
        <c:ser>
          <c:idx val="3"/>
          <c:order val="3"/>
          <c:tx>
            <c:strRef>
              <c:f>'Fig 1'!$G$1</c:f>
              <c:strCache>
                <c:ptCount val="1"/>
                <c:pt idx="0">
                  <c:v>10:1</c:v>
                </c:pt>
              </c:strCache>
            </c:strRef>
          </c:tx>
          <c:spPr>
            <a:noFill/>
            <a:ln w="19050">
              <a:solidFill>
                <a:srgbClr val="649B3F"/>
              </a:solidFill>
            </a:ln>
            <a:effectLst/>
          </c:spPr>
          <c:cat>
            <c:strRef>
              <c:f>'Fig 1'!$B$2:$B$22</c:f>
              <c:strCache>
                <c:ptCount val="21"/>
                <c:pt idx="0">
                  <c:v>$0 </c:v>
                </c:pt>
                <c:pt idx="1">
                  <c:v>$15,000 </c:v>
                </c:pt>
                <c:pt idx="2">
                  <c:v>$30,000 </c:v>
                </c:pt>
                <c:pt idx="3">
                  <c:v>$45,000 </c:v>
                </c:pt>
                <c:pt idx="4">
                  <c:v>$60,000 </c:v>
                </c:pt>
                <c:pt idx="5">
                  <c:v>$75,000 </c:v>
                </c:pt>
                <c:pt idx="6">
                  <c:v>$90,000 </c:v>
                </c:pt>
                <c:pt idx="7">
                  <c:v>$105,000 </c:v>
                </c:pt>
                <c:pt idx="8">
                  <c:v>$120,000 </c:v>
                </c:pt>
                <c:pt idx="9">
                  <c:v>$130,000 </c:v>
                </c:pt>
                <c:pt idx="10">
                  <c:v>$150,000 </c:v>
                </c:pt>
                <c:pt idx="11">
                  <c:v>$160,000 </c:v>
                </c:pt>
                <c:pt idx="12">
                  <c:v>$180,000 </c:v>
                </c:pt>
                <c:pt idx="13">
                  <c:v>$190,000 </c:v>
                </c:pt>
                <c:pt idx="14">
                  <c:v>$210,000 </c:v>
                </c:pt>
                <c:pt idx="15">
                  <c:v>$220,000 </c:v>
                </c:pt>
                <c:pt idx="16">
                  <c:v>$240,000 </c:v>
                </c:pt>
                <c:pt idx="17">
                  <c:v>$250,000 </c:v>
                </c:pt>
                <c:pt idx="18">
                  <c:v>$270,000 </c:v>
                </c:pt>
                <c:pt idx="19">
                  <c:v>$285,000 </c:v>
                </c:pt>
                <c:pt idx="20">
                  <c:v>&gt;$300,000</c:v>
                </c:pt>
              </c:strCache>
            </c:strRef>
          </c:cat>
          <c:val>
            <c:numRef>
              <c:f>'Fig 1'!$G$2:$G$22</c:f>
              <c:numCache>
                <c:formatCode>0.0%</c:formatCode>
                <c:ptCount val="21"/>
                <c:pt idx="0">
                  <c:v>-0.28050548600098119</c:v>
                </c:pt>
                <c:pt idx="1">
                  <c:v>-0.34401948627163831</c:v>
                </c:pt>
                <c:pt idx="2">
                  <c:v>-0.3700914611501413</c:v>
                </c:pt>
                <c:pt idx="3">
                  <c:v>-0.37895724220583027</c:v>
                </c:pt>
                <c:pt idx="4">
                  <c:v>-0.3639484479774695</c:v>
                </c:pt>
                <c:pt idx="5">
                  <c:v>-0.34560770890707049</c:v>
                </c:pt>
                <c:pt idx="6">
                  <c:v>-0.30164471014350314</c:v>
                </c:pt>
                <c:pt idx="7">
                  <c:v>-0.25551406348269706</c:v>
                </c:pt>
                <c:pt idx="8">
                  <c:v>-0.24445943522850722</c:v>
                </c:pt>
                <c:pt idx="9">
                  <c:v>-0.21920036331995352</c:v>
                </c:pt>
                <c:pt idx="10">
                  <c:v>-0.20460069513217863</c:v>
                </c:pt>
                <c:pt idx="11">
                  <c:v>-0.17840062547071556</c:v>
                </c:pt>
                <c:pt idx="12">
                  <c:v>-0.15387271003571662</c:v>
                </c:pt>
                <c:pt idx="13">
                  <c:v>-0.16620628517154487</c:v>
                </c:pt>
                <c:pt idx="14">
                  <c:v>-0.18216164262657517</c:v>
                </c:pt>
                <c:pt idx="15">
                  <c:v>-0.18361561145477248</c:v>
                </c:pt>
                <c:pt idx="16">
                  <c:v>-0.21441424908728163</c:v>
                </c:pt>
                <c:pt idx="17">
                  <c:v>-0.20012428009026326</c:v>
                </c:pt>
                <c:pt idx="18">
                  <c:v>-0.2142959374281021</c:v>
                </c:pt>
                <c:pt idx="19">
                  <c:v>-0.12252354896750668</c:v>
                </c:pt>
                <c:pt idx="20">
                  <c:v>-0.20343209341522914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54-455D-A141-F7AF1B9D1613}"/>
            </c:ext>
          </c:extLst>
        </c:ser>
        <c:ser>
          <c:idx val="4"/>
          <c:order val="4"/>
          <c:tx>
            <c:strRef>
              <c:f>'Fig 1'!$H$1</c:f>
              <c:strCache>
                <c:ptCount val="1"/>
                <c:pt idx="0">
                  <c:v>LVT</c:v>
                </c:pt>
              </c:strCache>
            </c:strRef>
          </c:tx>
          <c:spPr>
            <a:noFill/>
            <a:ln w="19050">
              <a:solidFill>
                <a:srgbClr val="4F7B31"/>
              </a:solidFill>
            </a:ln>
            <a:effectLst/>
          </c:spPr>
          <c:cat>
            <c:strRef>
              <c:f>'Fig 1'!$B$2:$B$22</c:f>
              <c:strCache>
                <c:ptCount val="21"/>
                <c:pt idx="0">
                  <c:v>$0 </c:v>
                </c:pt>
                <c:pt idx="1">
                  <c:v>$15,000 </c:v>
                </c:pt>
                <c:pt idx="2">
                  <c:v>$30,000 </c:v>
                </c:pt>
                <c:pt idx="3">
                  <c:v>$45,000 </c:v>
                </c:pt>
                <c:pt idx="4">
                  <c:v>$60,000 </c:v>
                </c:pt>
                <c:pt idx="5">
                  <c:v>$75,000 </c:v>
                </c:pt>
                <c:pt idx="6">
                  <c:v>$90,000 </c:v>
                </c:pt>
                <c:pt idx="7">
                  <c:v>$105,000 </c:v>
                </c:pt>
                <c:pt idx="8">
                  <c:v>$120,000 </c:v>
                </c:pt>
                <c:pt idx="9">
                  <c:v>$130,000 </c:v>
                </c:pt>
                <c:pt idx="10">
                  <c:v>$150,000 </c:v>
                </c:pt>
                <c:pt idx="11">
                  <c:v>$160,000 </c:v>
                </c:pt>
                <c:pt idx="12">
                  <c:v>$180,000 </c:v>
                </c:pt>
                <c:pt idx="13">
                  <c:v>$190,000 </c:v>
                </c:pt>
                <c:pt idx="14">
                  <c:v>$210,000 </c:v>
                </c:pt>
                <c:pt idx="15">
                  <c:v>$220,000 </c:v>
                </c:pt>
                <c:pt idx="16">
                  <c:v>$240,000 </c:v>
                </c:pt>
                <c:pt idx="17">
                  <c:v>$250,000 </c:v>
                </c:pt>
                <c:pt idx="18">
                  <c:v>$270,000 </c:v>
                </c:pt>
                <c:pt idx="19">
                  <c:v>$285,000 </c:v>
                </c:pt>
                <c:pt idx="20">
                  <c:v>&gt;$300,000</c:v>
                </c:pt>
              </c:strCache>
            </c:strRef>
          </c:cat>
          <c:val>
            <c:numRef>
              <c:f>'Fig 1'!$H$2:$H$22</c:f>
              <c:numCache>
                <c:formatCode>0.0%</c:formatCode>
                <c:ptCount val="21"/>
                <c:pt idx="0">
                  <c:v>-0.59597711085523164</c:v>
                </c:pt>
                <c:pt idx="1">
                  <c:v>-0.71068132466239542</c:v>
                </c:pt>
                <c:pt idx="2">
                  <c:v>-0.75775482945430461</c:v>
                </c:pt>
                <c:pt idx="3">
                  <c:v>-0.77376376172926931</c:v>
                </c:pt>
                <c:pt idx="4">
                  <c:v>-0.74663341074542822</c:v>
                </c:pt>
                <c:pt idx="5">
                  <c:v>-0.7134879064848294</c:v>
                </c:pt>
                <c:pt idx="6">
                  <c:v>-0.63404801405969502</c:v>
                </c:pt>
                <c:pt idx="7">
                  <c:v>-0.55069104006433323</c:v>
                </c:pt>
                <c:pt idx="8">
                  <c:v>-0.53071358550334957</c:v>
                </c:pt>
                <c:pt idx="9">
                  <c:v>-0.48507021969729325</c:v>
                </c:pt>
                <c:pt idx="10">
                  <c:v>-0.45868898639523908</c:v>
                </c:pt>
                <c:pt idx="11">
                  <c:v>-0.41134699132246177</c:v>
                </c:pt>
                <c:pt idx="12">
                  <c:v>-0.36702611744345459</c:v>
                </c:pt>
                <c:pt idx="13">
                  <c:v>-0.38931041864015892</c:v>
                </c:pt>
                <c:pt idx="14">
                  <c:v>-0.41813869176495161</c:v>
                </c:pt>
                <c:pt idx="15">
                  <c:v>-0.4207645051777742</c:v>
                </c:pt>
                <c:pt idx="16">
                  <c:v>-0.47641333298109889</c:v>
                </c:pt>
                <c:pt idx="17">
                  <c:v>-0.45059283895410018</c:v>
                </c:pt>
                <c:pt idx="18">
                  <c:v>-0.47619869234471263</c:v>
                </c:pt>
                <c:pt idx="19">
                  <c:v>-0.31037652475906796</c:v>
                </c:pt>
                <c:pt idx="20">
                  <c:v>-0.45656487347500302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54-455D-A141-F7AF1B9D1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613216"/>
        <c:axId val="501207040"/>
      </c:areaChart>
      <c:areaChart>
        <c:grouping val="standard"/>
        <c:varyColors val="0"/>
        <c:ser>
          <c:idx val="5"/>
          <c:order val="5"/>
          <c:tx>
            <c:strRef>
              <c:f>'[1]Fig 1'!$C$1</c:f>
              <c:strCache>
                <c:ptCount val="1"/>
                <c:pt idx="0">
                  <c:v># of Parcels</c:v>
                </c:pt>
              </c:strCache>
            </c:strRef>
          </c:tx>
          <c:spPr>
            <a:solidFill>
              <a:schemeClr val="bg2">
                <a:lumMod val="50000"/>
                <a:alpha val="40000"/>
              </a:schemeClr>
            </a:solidFill>
            <a:ln>
              <a:noFill/>
            </a:ln>
            <a:effectLst/>
          </c:spPr>
          <c:cat>
            <c:strRef>
              <c:f>'[1]Fig 1'!$B$2:$B$22</c:f>
              <c:strCache>
                <c:ptCount val="21"/>
                <c:pt idx="0">
                  <c:v>0</c:v>
                </c:pt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  <c:pt idx="4">
                  <c:v>60000</c:v>
                </c:pt>
                <c:pt idx="5">
                  <c:v>75000</c:v>
                </c:pt>
                <c:pt idx="6">
                  <c:v>90000</c:v>
                </c:pt>
                <c:pt idx="7">
                  <c:v>105000</c:v>
                </c:pt>
                <c:pt idx="8">
                  <c:v>120000</c:v>
                </c:pt>
                <c:pt idx="9">
                  <c:v>130000</c:v>
                </c:pt>
                <c:pt idx="10">
                  <c:v>150000</c:v>
                </c:pt>
                <c:pt idx="11">
                  <c:v>160000</c:v>
                </c:pt>
                <c:pt idx="12">
                  <c:v>180000</c:v>
                </c:pt>
                <c:pt idx="13">
                  <c:v>190000</c:v>
                </c:pt>
                <c:pt idx="14">
                  <c:v>210000</c:v>
                </c:pt>
                <c:pt idx="15">
                  <c:v>220000</c:v>
                </c:pt>
                <c:pt idx="16">
                  <c:v>240000</c:v>
                </c:pt>
                <c:pt idx="17">
                  <c:v>250000</c:v>
                </c:pt>
                <c:pt idx="18">
                  <c:v>270000</c:v>
                </c:pt>
                <c:pt idx="19">
                  <c:v>285000</c:v>
                </c:pt>
                <c:pt idx="20">
                  <c:v>&gt;$300,000</c:v>
                </c:pt>
              </c:strCache>
            </c:strRef>
          </c:cat>
          <c:val>
            <c:numRef>
              <c:f>'[1]Fig 1'!$C$3:$C$23</c:f>
              <c:numCache>
                <c:formatCode>General</c:formatCode>
                <c:ptCount val="21"/>
                <c:pt idx="0">
                  <c:v>18856</c:v>
                </c:pt>
                <c:pt idx="1">
                  <c:v>80440</c:v>
                </c:pt>
                <c:pt idx="2">
                  <c:v>52769</c:v>
                </c:pt>
                <c:pt idx="3">
                  <c:v>15042</c:v>
                </c:pt>
                <c:pt idx="4">
                  <c:v>4946</c:v>
                </c:pt>
                <c:pt idx="5">
                  <c:v>2121</c:v>
                </c:pt>
                <c:pt idx="6">
                  <c:v>1004</c:v>
                </c:pt>
                <c:pt idx="7">
                  <c:v>641</c:v>
                </c:pt>
                <c:pt idx="8">
                  <c:v>399</c:v>
                </c:pt>
                <c:pt idx="9">
                  <c:v>242</c:v>
                </c:pt>
                <c:pt idx="10">
                  <c:v>198</c:v>
                </c:pt>
                <c:pt idx="11">
                  <c:v>187</c:v>
                </c:pt>
                <c:pt idx="12">
                  <c:v>200</c:v>
                </c:pt>
                <c:pt idx="13">
                  <c:v>197</c:v>
                </c:pt>
                <c:pt idx="14">
                  <c:v>191</c:v>
                </c:pt>
                <c:pt idx="15">
                  <c:v>196</c:v>
                </c:pt>
                <c:pt idx="16">
                  <c:v>186</c:v>
                </c:pt>
                <c:pt idx="17">
                  <c:v>165</c:v>
                </c:pt>
                <c:pt idx="18">
                  <c:v>140</c:v>
                </c:pt>
                <c:pt idx="19">
                  <c:v>95</c:v>
                </c:pt>
                <c:pt idx="20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54-455D-A141-F7AF1B9D1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378096"/>
        <c:axId val="248315584"/>
      </c:areaChart>
      <c:catAx>
        <c:axId val="49561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True Cash Value ($000)</a:t>
                </a:r>
                <a:endParaRPr 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1207040"/>
        <c:crosses val="autoZero"/>
        <c:auto val="1"/>
        <c:lblAlgn val="ctr"/>
        <c:lblOffset val="100"/>
        <c:tickLblSkip val="1"/>
        <c:noMultiLvlLbl val="0"/>
      </c:catAx>
      <c:valAx>
        <c:axId val="5012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accent6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Average</a:t>
                </a:r>
                <a:r>
                  <a:rPr lang="en-US" b="1" baseline="0">
                    <a:solidFill>
                      <a:schemeClr val="accent6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Tax Bill Change</a:t>
                </a:r>
                <a:endParaRPr lang="en-US" b="1">
                  <a:solidFill>
                    <a:schemeClr val="accent6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6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5613216"/>
        <c:crosses val="autoZero"/>
        <c:crossBetween val="midCat"/>
      </c:valAx>
      <c:valAx>
        <c:axId val="248315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#</a:t>
                </a:r>
                <a:r>
                  <a:rPr lang="en-US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of Parcels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85378096"/>
        <c:crosses val="max"/>
        <c:crossBetween val="midCat"/>
      </c:valAx>
      <c:catAx>
        <c:axId val="48537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315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504824</xdr:colOff>
      <xdr:row>7</xdr:row>
      <xdr:rowOff>138112</xdr:rowOff>
    </xdr:from>
    <xdr:to>
      <xdr:col>19</xdr:col>
      <xdr:colOff>147637</xdr:colOff>
      <xdr:row>35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AE01F7-3029-494D-B728-77F6F3F5B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ecast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Fi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 t="str">
            <v># of Parcels</v>
          </cell>
        </row>
        <row r="2">
          <cell r="B2">
            <v>0</v>
          </cell>
        </row>
        <row r="3">
          <cell r="B3">
            <v>15000</v>
          </cell>
          <cell r="C3">
            <v>18856</v>
          </cell>
        </row>
        <row r="4">
          <cell r="B4">
            <v>30000</v>
          </cell>
          <cell r="C4">
            <v>80440</v>
          </cell>
        </row>
        <row r="5">
          <cell r="B5">
            <v>45000</v>
          </cell>
          <cell r="C5">
            <v>52769</v>
          </cell>
        </row>
        <row r="6">
          <cell r="B6">
            <v>60000</v>
          </cell>
          <cell r="C6">
            <v>15042</v>
          </cell>
        </row>
        <row r="7">
          <cell r="B7">
            <v>75000</v>
          </cell>
          <cell r="C7">
            <v>4946</v>
          </cell>
        </row>
        <row r="8">
          <cell r="B8">
            <v>90000</v>
          </cell>
          <cell r="C8">
            <v>2121</v>
          </cell>
        </row>
        <row r="9">
          <cell r="B9">
            <v>105000</v>
          </cell>
          <cell r="C9">
            <v>1004</v>
          </cell>
        </row>
        <row r="10">
          <cell r="B10">
            <v>120000</v>
          </cell>
          <cell r="C10">
            <v>641</v>
          </cell>
        </row>
        <row r="11">
          <cell r="B11">
            <v>130000</v>
          </cell>
          <cell r="C11">
            <v>399</v>
          </cell>
        </row>
        <row r="12">
          <cell r="B12">
            <v>150000</v>
          </cell>
          <cell r="C12">
            <v>242</v>
          </cell>
        </row>
        <row r="13">
          <cell r="B13">
            <v>160000</v>
          </cell>
          <cell r="C13">
            <v>198</v>
          </cell>
        </row>
        <row r="14">
          <cell r="B14">
            <v>180000</v>
          </cell>
          <cell r="C14">
            <v>187</v>
          </cell>
        </row>
        <row r="15">
          <cell r="B15">
            <v>190000</v>
          </cell>
          <cell r="C15">
            <v>200</v>
          </cell>
        </row>
        <row r="16">
          <cell r="B16">
            <v>210000</v>
          </cell>
          <cell r="C16">
            <v>197</v>
          </cell>
        </row>
        <row r="17">
          <cell r="B17">
            <v>220000</v>
          </cell>
          <cell r="C17">
            <v>191</v>
          </cell>
        </row>
        <row r="18">
          <cell r="B18">
            <v>240000</v>
          </cell>
          <cell r="C18">
            <v>196</v>
          </cell>
        </row>
        <row r="19">
          <cell r="B19">
            <v>250000</v>
          </cell>
          <cell r="C19">
            <v>186</v>
          </cell>
        </row>
        <row r="20">
          <cell r="B20">
            <v>270000</v>
          </cell>
          <cell r="C20">
            <v>165</v>
          </cell>
        </row>
        <row r="21">
          <cell r="B21">
            <v>285000</v>
          </cell>
          <cell r="C21">
            <v>140</v>
          </cell>
        </row>
        <row r="22">
          <cell r="B22" t="str">
            <v>&gt;$300,000</v>
          </cell>
          <cell r="C22">
            <v>95</v>
          </cell>
        </row>
        <row r="23">
          <cell r="C23">
            <v>662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1056-A8C9-412C-AAD0-35D87B25E9C4}">
  <dimension ref="A1:L27"/>
  <sheetViews>
    <sheetView showGridLines="0" tabSelected="1" workbookViewId="0">
      <selection activeCell="G31" sqref="G31"/>
    </sheetView>
  </sheetViews>
  <sheetFormatPr defaultRowHeight="14.5" x14ac:dyDescent="0.35"/>
  <cols>
    <col min="1" max="1" width="19.36328125" customWidth="1"/>
    <col min="2" max="2" width="11.6328125" customWidth="1"/>
    <col min="3" max="3" width="1.6328125" customWidth="1"/>
    <col min="4" max="4" width="11.6328125" customWidth="1"/>
    <col min="5" max="5" width="1.6328125" customWidth="1"/>
    <col min="6" max="6" width="11.6328125" customWidth="1"/>
    <col min="7" max="7" width="1.6328125" customWidth="1"/>
    <col min="8" max="8" width="11.6328125" customWidth="1"/>
    <col min="9" max="9" width="1.6328125" customWidth="1"/>
    <col min="10" max="10" width="11.6328125" customWidth="1"/>
    <col min="11" max="11" width="1.6328125" customWidth="1"/>
    <col min="12" max="12" width="11.6328125" customWidth="1"/>
  </cols>
  <sheetData>
    <row r="1" spans="1:12" x14ac:dyDescent="0.35">
      <c r="A1" s="1"/>
      <c r="B1" s="2">
        <v>2019</v>
      </c>
      <c r="C1" s="3"/>
      <c r="D1" s="2">
        <v>2020</v>
      </c>
      <c r="E1" s="3"/>
      <c r="F1" s="2">
        <v>2021</v>
      </c>
      <c r="G1" s="3"/>
      <c r="H1" s="2">
        <v>2022</v>
      </c>
      <c r="I1" s="3"/>
      <c r="J1" s="2">
        <v>2023</v>
      </c>
      <c r="K1" s="3"/>
      <c r="L1" s="2">
        <v>2024</v>
      </c>
    </row>
    <row r="2" spans="1:12" x14ac:dyDescent="0.35">
      <c r="A2" s="4" t="s">
        <v>0</v>
      </c>
      <c r="B2" s="5">
        <v>382916573</v>
      </c>
      <c r="C2" s="5"/>
      <c r="D2" s="5">
        <v>378811707.33744001</v>
      </c>
      <c r="E2" s="5"/>
      <c r="F2" s="5">
        <v>374750845.83478266</v>
      </c>
      <c r="G2" s="5"/>
      <c r="H2" s="5">
        <v>370733516.76743382</v>
      </c>
      <c r="I2" s="5"/>
      <c r="J2" s="5">
        <v>366759253.46768695</v>
      </c>
      <c r="K2" s="5"/>
      <c r="L2" s="5">
        <v>362827594.27051336</v>
      </c>
    </row>
    <row r="3" spans="1:12" x14ac:dyDescent="0.35">
      <c r="A3" s="4" t="s">
        <v>1</v>
      </c>
      <c r="B3" s="5">
        <v>7691653545</v>
      </c>
      <c r="C3" s="5"/>
      <c r="D3" s="5">
        <v>7888579145.0803986</v>
      </c>
      <c r="E3" s="5"/>
      <c r="F3" s="5">
        <v>8090065300.1387939</v>
      </c>
      <c r="G3" s="5"/>
      <c r="H3" s="5">
        <v>8296222438.7719908</v>
      </c>
      <c r="I3" s="5"/>
      <c r="J3" s="5">
        <v>8507163610.290019</v>
      </c>
      <c r="K3" s="5"/>
      <c r="L3" s="5">
        <v>8723004547.4737244</v>
      </c>
    </row>
    <row r="4" spans="1:12" ht="15" thickBot="1" x14ac:dyDescent="0.4">
      <c r="A4" s="4" t="s">
        <v>2</v>
      </c>
      <c r="B4" s="6">
        <v>8074570118</v>
      </c>
      <c r="C4" s="5"/>
      <c r="D4" s="6">
        <v>8267390852.4178391</v>
      </c>
      <c r="E4" s="5"/>
      <c r="F4" s="6">
        <v>8464816145.9735765</v>
      </c>
      <c r="G4" s="5"/>
      <c r="H4" s="6">
        <v>8666955955.5394249</v>
      </c>
      <c r="I4" s="5"/>
      <c r="J4" s="6">
        <v>8873922863.7577057</v>
      </c>
      <c r="K4" s="5"/>
      <c r="L4" s="6">
        <v>9085832141.7442379</v>
      </c>
    </row>
    <row r="5" spans="1:12" ht="15" thickTop="1" x14ac:dyDescent="0.35">
      <c r="A5" s="7" t="s">
        <v>3</v>
      </c>
      <c r="B5" s="8"/>
      <c r="C5" s="8"/>
      <c r="D5" s="9">
        <v>2.3879999999999884E-2</v>
      </c>
      <c r="E5" s="9"/>
      <c r="F5" s="9">
        <v>2.3879999999999939E-2</v>
      </c>
      <c r="G5" s="9"/>
      <c r="H5" s="9">
        <v>2.3879999999999922E-2</v>
      </c>
      <c r="I5" s="9"/>
      <c r="J5" s="9">
        <v>2.3879999999999922E-2</v>
      </c>
      <c r="K5" s="9"/>
      <c r="L5" s="9">
        <v>2.3879999999999797E-2</v>
      </c>
    </row>
    <row r="6" spans="1:12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35">
      <c r="A7" s="4" t="s">
        <v>4</v>
      </c>
      <c r="B7" s="5">
        <v>2290071576</v>
      </c>
      <c r="C7" s="5"/>
      <c r="D7" s="5">
        <v>2265522008.7052803</v>
      </c>
      <c r="E7" s="5"/>
      <c r="F7" s="5">
        <v>2241235612.7719598</v>
      </c>
      <c r="G7" s="5"/>
      <c r="H7" s="5">
        <v>2217209567.0030446</v>
      </c>
      <c r="I7" s="5"/>
      <c r="J7" s="5">
        <v>2193441080.4447722</v>
      </c>
      <c r="K7" s="5"/>
      <c r="L7" s="5">
        <v>2169927392.0624042</v>
      </c>
    </row>
    <row r="8" spans="1:12" x14ac:dyDescent="0.35">
      <c r="A8" s="4" t="s">
        <v>5</v>
      </c>
      <c r="B8" s="5">
        <v>7620407088</v>
      </c>
      <c r="C8" s="5"/>
      <c r="D8" s="5">
        <v>8039591915.6952</v>
      </c>
      <c r="E8" s="5"/>
      <c r="F8" s="5">
        <v>8474227948.0981483</v>
      </c>
      <c r="G8" s="5"/>
      <c r="H8" s="5">
        <v>8924943752.8609104</v>
      </c>
      <c r="I8" s="5"/>
      <c r="J8" s="5">
        <v>9392392784.6161633</v>
      </c>
      <c r="K8" s="5"/>
      <c r="L8" s="5">
        <v>9877254377.5052567</v>
      </c>
    </row>
    <row r="9" spans="1:12" ht="15" thickBot="1" x14ac:dyDescent="0.4">
      <c r="A9" s="4" t="s">
        <v>2</v>
      </c>
      <c r="B9" s="6">
        <v>9910478664</v>
      </c>
      <c r="C9" s="5"/>
      <c r="D9" s="6">
        <v>10305113924.40048</v>
      </c>
      <c r="E9" s="5"/>
      <c r="F9" s="6">
        <v>10715463560.870108</v>
      </c>
      <c r="G9" s="5"/>
      <c r="H9" s="6">
        <v>11142153319.863955</v>
      </c>
      <c r="I9" s="5"/>
      <c r="J9" s="6">
        <v>11585833865.060936</v>
      </c>
      <c r="K9" s="5"/>
      <c r="L9" s="6">
        <v>12047181769.567661</v>
      </c>
    </row>
    <row r="10" spans="1:12" ht="15" thickTop="1" x14ac:dyDescent="0.35">
      <c r="A10" s="7" t="s">
        <v>6</v>
      </c>
      <c r="B10" s="11"/>
      <c r="C10" s="11"/>
      <c r="D10" s="9">
        <v>3.8295089534727191E-2</v>
      </c>
      <c r="E10" s="9"/>
      <c r="F10" s="9">
        <v>3.8295089534727191E-2</v>
      </c>
      <c r="G10" s="9"/>
      <c r="H10" s="9">
        <v>3.8295089534727093E-2</v>
      </c>
      <c r="I10" s="9"/>
      <c r="J10" s="9">
        <v>3.8295089534727059E-2</v>
      </c>
      <c r="K10" s="9"/>
      <c r="L10" s="9">
        <v>3.8295089534727073E-2</v>
      </c>
    </row>
    <row r="11" spans="1:12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35">
      <c r="A12" s="4" t="s">
        <v>7</v>
      </c>
      <c r="B12" s="5">
        <v>267124674</v>
      </c>
      <c r="C12" s="5"/>
      <c r="D12" s="5">
        <v>264261097.49472001</v>
      </c>
      <c r="E12" s="5"/>
      <c r="F12" s="5">
        <v>261428218.52957663</v>
      </c>
      <c r="G12" s="5"/>
      <c r="H12" s="5">
        <v>258625708.02693957</v>
      </c>
      <c r="I12" s="5"/>
      <c r="J12" s="5">
        <v>255853240.43689078</v>
      </c>
      <c r="K12" s="5"/>
      <c r="L12" s="5">
        <v>253110493.69940731</v>
      </c>
    </row>
    <row r="13" spans="1:12" x14ac:dyDescent="0.35">
      <c r="A13" s="4" t="s">
        <v>8</v>
      </c>
      <c r="B13" s="5">
        <v>997970573</v>
      </c>
      <c r="C13" s="5"/>
      <c r="D13" s="5">
        <v>1000834149.50528</v>
      </c>
      <c r="E13" s="5"/>
      <c r="F13" s="5">
        <v>1003667028.4704233</v>
      </c>
      <c r="G13" s="5"/>
      <c r="H13" s="5">
        <v>1006469538.9730604</v>
      </c>
      <c r="I13" s="5"/>
      <c r="J13" s="5">
        <v>1009242006.5631092</v>
      </c>
      <c r="K13" s="5"/>
      <c r="L13" s="5">
        <v>1011984753.3005927</v>
      </c>
    </row>
    <row r="14" spans="1:12" ht="15" thickBot="1" x14ac:dyDescent="0.4">
      <c r="A14" s="4" t="s">
        <v>2</v>
      </c>
      <c r="B14" s="6">
        <v>1265095247</v>
      </c>
      <c r="C14" s="5"/>
      <c r="D14" s="6">
        <v>1265095247</v>
      </c>
      <c r="E14" s="5"/>
      <c r="F14" s="6">
        <v>1265095247</v>
      </c>
      <c r="G14" s="5"/>
      <c r="H14" s="6">
        <v>1265095247</v>
      </c>
      <c r="I14" s="5"/>
      <c r="J14" s="6">
        <v>1265095247</v>
      </c>
      <c r="K14" s="5"/>
      <c r="L14" s="6">
        <v>1265095247</v>
      </c>
    </row>
    <row r="15" spans="1:12" ht="15" thickTop="1" x14ac:dyDescent="0.35">
      <c r="A15" s="7" t="s">
        <v>9</v>
      </c>
      <c r="B15" s="12"/>
      <c r="C15" s="12"/>
      <c r="D15" s="13">
        <v>0</v>
      </c>
      <c r="E15" s="13"/>
      <c r="F15" s="13">
        <v>0</v>
      </c>
      <c r="G15" s="13"/>
      <c r="H15" s="13">
        <v>0</v>
      </c>
      <c r="I15" s="13"/>
      <c r="J15" s="13">
        <v>0</v>
      </c>
      <c r="K15" s="13"/>
      <c r="L15" s="13">
        <v>0</v>
      </c>
    </row>
    <row r="16" spans="1:12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35">
      <c r="A17" s="4" t="s">
        <v>10</v>
      </c>
      <c r="B17" s="5">
        <v>2940112823</v>
      </c>
      <c r="C17" s="5"/>
      <c r="D17" s="5">
        <v>2908594813.5374403</v>
      </c>
      <c r="E17" s="5"/>
      <c r="F17" s="5">
        <v>2877414677.1363192</v>
      </c>
      <c r="G17" s="5"/>
      <c r="H17" s="5">
        <v>2846568791.7974176</v>
      </c>
      <c r="I17" s="5"/>
      <c r="J17" s="5">
        <v>2816053574.34935</v>
      </c>
      <c r="K17" s="5"/>
      <c r="L17" s="5">
        <v>2785865480.0323248</v>
      </c>
    </row>
    <row r="18" spans="1:12" x14ac:dyDescent="0.35">
      <c r="A18" s="4" t="s">
        <v>11</v>
      </c>
      <c r="B18" s="5">
        <v>16310031206</v>
      </c>
      <c r="C18" s="5"/>
      <c r="D18" s="5">
        <v>16929005210.280878</v>
      </c>
      <c r="E18" s="5"/>
      <c r="F18" s="5">
        <v>17567960276.707367</v>
      </c>
      <c r="G18" s="5"/>
      <c r="H18" s="5">
        <v>18227635730.605961</v>
      </c>
      <c r="I18" s="5"/>
      <c r="J18" s="5">
        <v>18908798401.469292</v>
      </c>
      <c r="K18" s="5"/>
      <c r="L18" s="5">
        <v>19612243678.279575</v>
      </c>
    </row>
    <row r="19" spans="1:12" ht="15" thickBot="1" x14ac:dyDescent="0.4">
      <c r="A19" s="14" t="s">
        <v>12</v>
      </c>
      <c r="B19" s="15">
        <v>19250144029</v>
      </c>
      <c r="C19" s="16"/>
      <c r="D19" s="15">
        <v>19837600023.818317</v>
      </c>
      <c r="E19" s="16"/>
      <c r="F19" s="15">
        <v>20445374953.843685</v>
      </c>
      <c r="G19" s="16"/>
      <c r="H19" s="15">
        <v>21074204522.403378</v>
      </c>
      <c r="I19" s="16"/>
      <c r="J19" s="15">
        <v>21724851975.818642</v>
      </c>
      <c r="K19" s="16"/>
      <c r="L19" s="15">
        <v>22398109158.311901</v>
      </c>
    </row>
    <row r="20" spans="1:12" ht="15" thickTop="1" x14ac:dyDescent="0.35"/>
    <row r="21" spans="1:12" x14ac:dyDescent="0.35">
      <c r="A21" s="4" t="s">
        <v>215</v>
      </c>
      <c r="D21" s="67">
        <v>-1.0719999999999898E-2</v>
      </c>
      <c r="E21" s="67"/>
      <c r="F21" s="67">
        <v>-1.0719999999999924E-2</v>
      </c>
      <c r="G21" s="67"/>
      <c r="H21" s="67">
        <v>-1.0720000000000063E-2</v>
      </c>
      <c r="I21" s="67"/>
      <c r="J21" s="67">
        <v>-1.0719999999999771E-2</v>
      </c>
      <c r="K21" s="67"/>
      <c r="L21" s="67">
        <v>-1.0720000000000054E-2</v>
      </c>
    </row>
    <row r="22" spans="1:12" x14ac:dyDescent="0.35">
      <c r="A22" s="4" t="s">
        <v>216</v>
      </c>
      <c r="D22" s="67">
        <v>3.7950510116324915E-2</v>
      </c>
      <c r="E22" s="67"/>
      <c r="F22" s="67">
        <v>3.7743213998094556E-2</v>
      </c>
      <c r="G22" s="67"/>
      <c r="H22" s="67">
        <v>3.7549917207703981E-2</v>
      </c>
      <c r="I22" s="67"/>
      <c r="J22" s="67">
        <v>3.7369776362141852E-2</v>
      </c>
      <c r="K22" s="67"/>
      <c r="L22" s="67">
        <v>3.7202008391798339E-2</v>
      </c>
    </row>
    <row r="23" spans="1:12" x14ac:dyDescent="0.35">
      <c r="A23" s="118" t="s">
        <v>217</v>
      </c>
      <c r="B23" s="119"/>
      <c r="C23" s="119"/>
      <c r="D23" s="120">
        <v>3.0516966207282677E-2</v>
      </c>
      <c r="E23" s="120"/>
      <c r="F23" s="120">
        <v>3.0637523152782266E-2</v>
      </c>
      <c r="G23" s="120"/>
      <c r="H23" s="120">
        <v>3.0756568171496107E-2</v>
      </c>
      <c r="I23" s="120"/>
      <c r="J23" s="120">
        <v>3.0874116872291888E-2</v>
      </c>
      <c r="K23" s="120"/>
      <c r="L23" s="120">
        <v>3.0990185030611218E-2</v>
      </c>
    </row>
    <row r="25" spans="1:12" x14ac:dyDescent="0.35">
      <c r="A25" s="17" t="s">
        <v>13</v>
      </c>
    </row>
    <row r="26" spans="1:12" x14ac:dyDescent="0.35">
      <c r="A26" s="18" t="s">
        <v>14</v>
      </c>
    </row>
    <row r="27" spans="1:12" x14ac:dyDescent="0.35">
      <c r="A27" s="19" t="s">
        <v>15</v>
      </c>
    </row>
  </sheetData>
  <pageMargins left="0.7" right="0.7" top="0.75" bottom="0.75" header="0.3" footer="0.3"/>
  <pageSetup paperSize="20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BB58-7016-4676-818C-6774543BDB00}">
  <dimension ref="A1:P23"/>
  <sheetViews>
    <sheetView showGridLines="0" workbookViewId="0">
      <selection activeCell="C56" sqref="C56"/>
    </sheetView>
  </sheetViews>
  <sheetFormatPr defaultRowHeight="14.5" x14ac:dyDescent="0.35"/>
  <cols>
    <col min="1" max="1" width="2.26953125" customWidth="1"/>
    <col min="2" max="2" width="24.7265625" customWidth="1"/>
    <col min="4" max="4" width="1.6328125" customWidth="1"/>
    <col min="6" max="6" width="1.6328125" customWidth="1"/>
    <col min="8" max="8" width="1.6328125" customWidth="1"/>
    <col min="10" max="10" width="1.6328125" customWidth="1"/>
    <col min="12" max="12" width="1.6328125" customWidth="1"/>
    <col min="14" max="14" width="1.6328125" customWidth="1"/>
  </cols>
  <sheetData>
    <row r="1" spans="1:16" ht="29" thickBot="1" x14ac:dyDescent="0.4">
      <c r="A1" s="83"/>
      <c r="B1" s="85"/>
      <c r="C1" s="108" t="s">
        <v>162</v>
      </c>
      <c r="D1" s="81"/>
      <c r="E1" s="108" t="s">
        <v>163</v>
      </c>
      <c r="F1" s="81"/>
      <c r="G1" s="108" t="s">
        <v>164</v>
      </c>
      <c r="H1" s="81"/>
      <c r="I1" s="108" t="s">
        <v>165</v>
      </c>
      <c r="J1" s="81"/>
      <c r="K1" s="108" t="s">
        <v>166</v>
      </c>
      <c r="L1" s="81"/>
      <c r="M1" s="108" t="s">
        <v>167</v>
      </c>
      <c r="N1" s="81"/>
      <c r="O1" s="108" t="s">
        <v>168</v>
      </c>
      <c r="P1" s="108" t="s">
        <v>76</v>
      </c>
    </row>
    <row r="2" spans="1:16" ht="15" thickTop="1" x14ac:dyDescent="0.35">
      <c r="A2" s="83" t="s">
        <v>169</v>
      </c>
      <c r="B2" s="77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x14ac:dyDescent="0.35">
      <c r="A3" s="83"/>
      <c r="B3" s="87" t="s">
        <v>170</v>
      </c>
      <c r="C3" s="88">
        <v>71</v>
      </c>
      <c r="D3" s="88"/>
      <c r="E3" s="88">
        <v>92.9</v>
      </c>
      <c r="F3" s="88"/>
      <c r="G3" s="109">
        <v>2492798</v>
      </c>
      <c r="H3" s="109"/>
      <c r="I3" s="110">
        <v>0.82021436479275556</v>
      </c>
      <c r="J3" s="110"/>
      <c r="K3" s="111">
        <v>93826216</v>
      </c>
      <c r="L3" s="111"/>
      <c r="M3" s="111">
        <v>2885234.6</v>
      </c>
      <c r="N3" s="111"/>
      <c r="O3" s="111">
        <v>2327135.0099999993</v>
      </c>
      <c r="P3" s="112">
        <v>-0.1934330019472249</v>
      </c>
    </row>
    <row r="4" spans="1:16" x14ac:dyDescent="0.35">
      <c r="A4" s="83"/>
      <c r="B4" s="87" t="s">
        <v>171</v>
      </c>
      <c r="C4" s="88">
        <v>352</v>
      </c>
      <c r="D4" s="88"/>
      <c r="E4" s="88">
        <v>223.23000000000002</v>
      </c>
      <c r="F4" s="88"/>
      <c r="G4" s="109">
        <v>7943020</v>
      </c>
      <c r="H4" s="109"/>
      <c r="I4" s="110">
        <v>0.64617017598451798</v>
      </c>
      <c r="J4" s="110"/>
      <c r="K4" s="111">
        <v>768052239</v>
      </c>
      <c r="L4" s="111"/>
      <c r="M4" s="111">
        <v>11263716.75</v>
      </c>
      <c r="N4" s="111"/>
      <c r="O4" s="111">
        <v>10862300.239999998</v>
      </c>
      <c r="P4" s="112">
        <v>-3.5638015311420301E-2</v>
      </c>
    </row>
    <row r="5" spans="1:16" x14ac:dyDescent="0.35">
      <c r="A5" s="83"/>
      <c r="B5" s="87" t="s">
        <v>172</v>
      </c>
      <c r="C5" s="88">
        <v>65</v>
      </c>
      <c r="D5" s="88"/>
      <c r="E5" s="88">
        <v>54.149999999999991</v>
      </c>
      <c r="F5" s="88"/>
      <c r="G5" s="109">
        <v>5104355</v>
      </c>
      <c r="H5" s="109"/>
      <c r="I5" s="110">
        <v>1.8390011757435125</v>
      </c>
      <c r="J5" s="110"/>
      <c r="K5" s="111">
        <v>608297887</v>
      </c>
      <c r="L5" s="111"/>
      <c r="M5" s="111">
        <v>6728056.7599999998</v>
      </c>
      <c r="N5" s="111"/>
      <c r="O5" s="111">
        <v>6731095.3099999987</v>
      </c>
      <c r="P5" s="112">
        <v>4.5162371668205914E-4</v>
      </c>
    </row>
    <row r="6" spans="1:16" x14ac:dyDescent="0.35">
      <c r="A6" s="83"/>
      <c r="B6" s="87" t="s">
        <v>173</v>
      </c>
      <c r="C6" s="88">
        <v>111</v>
      </c>
      <c r="D6" s="88"/>
      <c r="E6" s="88">
        <v>169.73999999999998</v>
      </c>
      <c r="F6" s="88"/>
      <c r="G6" s="109">
        <v>32075170</v>
      </c>
      <c r="H6" s="109"/>
      <c r="I6" s="110">
        <v>6.7065707202778988</v>
      </c>
      <c r="J6" s="110"/>
      <c r="K6" s="111">
        <v>2117238591</v>
      </c>
      <c r="L6" s="111"/>
      <c r="M6" s="111">
        <v>35647542.879999995</v>
      </c>
      <c r="N6" s="111"/>
      <c r="O6" s="111">
        <v>38150667.439999998</v>
      </c>
      <c r="P6" s="112">
        <v>7.021871236472732E-2</v>
      </c>
    </row>
    <row r="7" spans="1:16" x14ac:dyDescent="0.35">
      <c r="A7" s="83"/>
      <c r="B7" s="87" t="s">
        <v>174</v>
      </c>
      <c r="C7" s="88">
        <v>233</v>
      </c>
      <c r="D7" s="88"/>
      <c r="E7" s="88">
        <v>366.09000000000009</v>
      </c>
      <c r="F7" s="88"/>
      <c r="G7" s="109">
        <v>5442093</v>
      </c>
      <c r="H7" s="109"/>
      <c r="I7" s="110">
        <v>0.47894424038243133</v>
      </c>
      <c r="J7" s="110"/>
      <c r="K7" s="111">
        <v>253457986</v>
      </c>
      <c r="L7" s="111"/>
      <c r="M7" s="111">
        <v>7532782.0599999931</v>
      </c>
      <c r="N7" s="111"/>
      <c r="O7" s="111">
        <v>8139121.3999999957</v>
      </c>
      <c r="P7" s="112">
        <v>8.0493413345879228E-2</v>
      </c>
    </row>
    <row r="8" spans="1:16" x14ac:dyDescent="0.35">
      <c r="A8" s="83"/>
      <c r="B8" s="87" t="s">
        <v>175</v>
      </c>
      <c r="C8" s="88">
        <v>14</v>
      </c>
      <c r="D8" s="88"/>
      <c r="E8" s="88">
        <v>35.44</v>
      </c>
      <c r="F8" s="88"/>
      <c r="G8" s="109">
        <v>3892962</v>
      </c>
      <c r="H8" s="109"/>
      <c r="I8" s="110">
        <v>1.9299517504221702</v>
      </c>
      <c r="J8" s="110"/>
      <c r="K8" s="111">
        <v>1148635268</v>
      </c>
      <c r="L8" s="111"/>
      <c r="M8" s="111">
        <v>20024123.809999999</v>
      </c>
      <c r="N8" s="111"/>
      <c r="O8" s="111">
        <v>23113287.629999999</v>
      </c>
      <c r="P8" s="112">
        <v>0.15427210944716996</v>
      </c>
    </row>
    <row r="9" spans="1:16" x14ac:dyDescent="0.35">
      <c r="A9" s="83"/>
      <c r="B9" s="87" t="s">
        <v>176</v>
      </c>
      <c r="C9" s="88">
        <v>996</v>
      </c>
      <c r="D9" s="88"/>
      <c r="E9" s="88">
        <v>1460.0400000000004</v>
      </c>
      <c r="F9" s="88"/>
      <c r="G9" s="109">
        <v>7884503</v>
      </c>
      <c r="H9" s="109"/>
      <c r="I9" s="110">
        <v>0.74344074525587778</v>
      </c>
      <c r="J9" s="110"/>
      <c r="K9" s="111">
        <v>393588686</v>
      </c>
      <c r="L9" s="111"/>
      <c r="M9" s="111">
        <v>8413474.9600000028</v>
      </c>
      <c r="N9" s="111"/>
      <c r="O9" s="111">
        <v>14692025.640000004</v>
      </c>
      <c r="P9" s="112">
        <v>0.74624940465740686</v>
      </c>
    </row>
    <row r="10" spans="1:16" x14ac:dyDescent="0.35">
      <c r="A10" s="83" t="s">
        <v>177</v>
      </c>
      <c r="B10" s="87"/>
      <c r="C10" s="88"/>
      <c r="D10" s="88"/>
      <c r="E10" s="88"/>
      <c r="F10" s="88"/>
      <c r="G10" s="109"/>
      <c r="H10" s="109"/>
      <c r="I10" s="110"/>
      <c r="J10" s="110"/>
      <c r="K10" s="111"/>
      <c r="L10" s="111"/>
      <c r="M10" s="111"/>
      <c r="N10" s="111"/>
      <c r="O10" s="111"/>
      <c r="P10" s="112"/>
    </row>
    <row r="11" spans="1:16" x14ac:dyDescent="0.35">
      <c r="A11" s="83"/>
      <c r="B11" s="87" t="s">
        <v>178</v>
      </c>
      <c r="C11" s="88">
        <v>88</v>
      </c>
      <c r="D11" s="88"/>
      <c r="E11" s="88">
        <v>926.88999999999976</v>
      </c>
      <c r="F11" s="88"/>
      <c r="G11" s="109">
        <v>11388519</v>
      </c>
      <c r="H11" s="109"/>
      <c r="I11" s="110">
        <v>0.70327638767382206</v>
      </c>
      <c r="J11" s="110"/>
      <c r="K11" s="111">
        <v>195396864</v>
      </c>
      <c r="L11" s="111"/>
      <c r="M11" s="111">
        <v>5846196.5199999996</v>
      </c>
      <c r="N11" s="111"/>
      <c r="O11" s="111">
        <v>5457418.9800000004</v>
      </c>
      <c r="P11" s="112">
        <v>-6.650093589395778E-2</v>
      </c>
    </row>
    <row r="12" spans="1:16" x14ac:dyDescent="0.35">
      <c r="A12" s="83"/>
      <c r="B12" s="87" t="s">
        <v>179</v>
      </c>
      <c r="C12" s="88">
        <v>452</v>
      </c>
      <c r="D12" s="88"/>
      <c r="E12" s="88">
        <v>874.64999999999964</v>
      </c>
      <c r="F12" s="88"/>
      <c r="G12" s="109">
        <v>17162845</v>
      </c>
      <c r="H12" s="109"/>
      <c r="I12" s="110">
        <v>0.69001075201226358</v>
      </c>
      <c r="J12" s="110"/>
      <c r="K12" s="111">
        <v>261005837</v>
      </c>
      <c r="L12" s="111"/>
      <c r="M12" s="111">
        <v>6072817.8599999994</v>
      </c>
      <c r="N12" s="111"/>
      <c r="O12" s="111">
        <v>6567951.1900000013</v>
      </c>
      <c r="P12" s="112">
        <v>8.1532715357941266E-2</v>
      </c>
    </row>
    <row r="13" spans="1:16" x14ac:dyDescent="0.35">
      <c r="A13" s="83"/>
      <c r="B13" s="87" t="s">
        <v>180</v>
      </c>
      <c r="C13" s="88">
        <v>45</v>
      </c>
      <c r="D13" s="88"/>
      <c r="E13" s="88">
        <v>85.02000000000001</v>
      </c>
      <c r="F13" s="88"/>
      <c r="G13" s="109">
        <v>1463023</v>
      </c>
      <c r="H13" s="109"/>
      <c r="I13" s="110">
        <v>0.61893350562288418</v>
      </c>
      <c r="J13" s="110"/>
      <c r="K13" s="111">
        <v>40128701</v>
      </c>
      <c r="L13" s="111"/>
      <c r="M13" s="111">
        <v>711934.09000000008</v>
      </c>
      <c r="N13" s="111"/>
      <c r="O13" s="111">
        <v>886716.67000000016</v>
      </c>
      <c r="P13" s="112">
        <v>0.24550387803455243</v>
      </c>
    </row>
    <row r="14" spans="1:16" x14ac:dyDescent="0.35">
      <c r="A14" s="83"/>
      <c r="B14" s="87" t="s">
        <v>181</v>
      </c>
      <c r="C14" s="88">
        <v>232</v>
      </c>
      <c r="D14" s="88"/>
      <c r="E14" s="88">
        <v>418.56999999999977</v>
      </c>
      <c r="F14" s="88"/>
      <c r="G14" s="109">
        <v>3609068</v>
      </c>
      <c r="H14" s="109"/>
      <c r="I14" s="110">
        <v>0.60174482837303178</v>
      </c>
      <c r="J14" s="110"/>
      <c r="K14" s="111">
        <v>77912332</v>
      </c>
      <c r="L14" s="111"/>
      <c r="M14" s="111">
        <v>2202474.3599999994</v>
      </c>
      <c r="N14" s="111"/>
      <c r="O14" s="111">
        <v>2788459.1200000006</v>
      </c>
      <c r="P14" s="112">
        <v>0.26605747183363415</v>
      </c>
    </row>
    <row r="15" spans="1:16" x14ac:dyDescent="0.35">
      <c r="A15" s="83"/>
      <c r="B15" s="87" t="s">
        <v>182</v>
      </c>
      <c r="C15" s="88">
        <v>1218</v>
      </c>
      <c r="D15" s="88"/>
      <c r="E15" s="88">
        <v>1711.4300000000012</v>
      </c>
      <c r="F15" s="88"/>
      <c r="G15" s="109">
        <v>33979681</v>
      </c>
      <c r="H15" s="109"/>
      <c r="I15" s="110">
        <v>0.81456386918534252</v>
      </c>
      <c r="J15" s="110"/>
      <c r="K15" s="111">
        <v>395973684</v>
      </c>
      <c r="L15" s="111"/>
      <c r="M15" s="111">
        <v>8659715.8599999994</v>
      </c>
      <c r="N15" s="111"/>
      <c r="O15" s="111">
        <v>11087465.89000001</v>
      </c>
      <c r="P15" s="112">
        <v>0.28034984856882028</v>
      </c>
    </row>
    <row r="16" spans="1:16" x14ac:dyDescent="0.35">
      <c r="A16" s="83"/>
      <c r="B16" s="87" t="s">
        <v>183</v>
      </c>
      <c r="C16" s="88">
        <v>221</v>
      </c>
      <c r="D16" s="88"/>
      <c r="E16" s="88">
        <v>705.6099999999999</v>
      </c>
      <c r="F16" s="88"/>
      <c r="G16" s="109">
        <v>6831748</v>
      </c>
      <c r="H16" s="109"/>
      <c r="I16" s="110">
        <v>0.24855956355454784</v>
      </c>
      <c r="J16" s="110"/>
      <c r="K16" s="111">
        <v>118973612</v>
      </c>
      <c r="L16" s="111"/>
      <c r="M16" s="111">
        <v>3483349.7400000007</v>
      </c>
      <c r="N16" s="111"/>
      <c r="O16" s="111">
        <v>4504243.9000000004</v>
      </c>
      <c r="P16" s="112">
        <v>0.2930782827451599</v>
      </c>
    </row>
    <row r="17" spans="1:16" x14ac:dyDescent="0.35">
      <c r="A17" s="83"/>
      <c r="B17" s="87" t="s">
        <v>184</v>
      </c>
      <c r="C17" s="88">
        <v>22</v>
      </c>
      <c r="D17" s="88"/>
      <c r="E17" s="88">
        <v>128.79000000000002</v>
      </c>
      <c r="F17" s="88"/>
      <c r="G17" s="109">
        <v>586743</v>
      </c>
      <c r="H17" s="109"/>
      <c r="I17" s="110">
        <v>5.1900097013397276E-2</v>
      </c>
      <c r="J17" s="110"/>
      <c r="K17" s="111">
        <v>21705863</v>
      </c>
      <c r="L17" s="111"/>
      <c r="M17" s="111">
        <v>413088.21000000008</v>
      </c>
      <c r="N17" s="111"/>
      <c r="O17" s="111">
        <v>762190.33000000007</v>
      </c>
      <c r="P17" s="112">
        <v>0.84510308343101803</v>
      </c>
    </row>
    <row r="18" spans="1:16" x14ac:dyDescent="0.35">
      <c r="A18" s="83"/>
      <c r="B18" s="87" t="s">
        <v>185</v>
      </c>
      <c r="C18" s="88">
        <v>131</v>
      </c>
      <c r="D18" s="88"/>
      <c r="E18" s="88">
        <v>302</v>
      </c>
      <c r="F18" s="88"/>
      <c r="G18" s="109">
        <v>1250372</v>
      </c>
      <c r="H18" s="109"/>
      <c r="I18" s="110">
        <v>0.17331870999670212</v>
      </c>
      <c r="J18" s="110"/>
      <c r="K18" s="111">
        <v>38006409</v>
      </c>
      <c r="L18" s="111"/>
      <c r="M18" s="111">
        <v>1381987.08</v>
      </c>
      <c r="N18" s="111"/>
      <c r="O18" s="111">
        <v>2568751.6500000013</v>
      </c>
      <c r="P18" s="112">
        <v>0.85873781830145712</v>
      </c>
    </row>
    <row r="19" spans="1:16" x14ac:dyDescent="0.35">
      <c r="A19" s="83"/>
      <c r="B19" s="87" t="s">
        <v>186</v>
      </c>
      <c r="C19" s="88">
        <v>148</v>
      </c>
      <c r="D19" s="88"/>
      <c r="E19" s="88">
        <v>433.81999999999994</v>
      </c>
      <c r="F19" s="88"/>
      <c r="G19" s="109">
        <v>1743664</v>
      </c>
      <c r="H19" s="109"/>
      <c r="I19" s="110">
        <v>0.10576715536481025</v>
      </c>
      <c r="J19" s="110"/>
      <c r="K19" s="111">
        <v>35420537</v>
      </c>
      <c r="L19" s="111"/>
      <c r="M19" s="111">
        <v>884029.42</v>
      </c>
      <c r="N19" s="111"/>
      <c r="O19" s="111">
        <v>1785786.09</v>
      </c>
      <c r="P19" s="112">
        <v>1.0200527828587425</v>
      </c>
    </row>
    <row r="20" spans="1:16" x14ac:dyDescent="0.35">
      <c r="A20" s="83"/>
      <c r="B20" s="87" t="s">
        <v>187</v>
      </c>
      <c r="C20" s="88">
        <v>75</v>
      </c>
      <c r="D20" s="88"/>
      <c r="E20" s="88">
        <v>155.04</v>
      </c>
      <c r="F20" s="88"/>
      <c r="G20" s="109">
        <v>319138</v>
      </c>
      <c r="H20" s="109"/>
      <c r="I20" s="110">
        <v>2.6984149577003212E-2</v>
      </c>
      <c r="J20" s="110"/>
      <c r="K20" s="111">
        <v>11154931</v>
      </c>
      <c r="L20" s="111"/>
      <c r="M20" s="111">
        <v>343147.09</v>
      </c>
      <c r="N20" s="111"/>
      <c r="O20" s="111">
        <v>982073.9</v>
      </c>
      <c r="P20" s="112">
        <v>1.8619619067729816</v>
      </c>
    </row>
    <row r="22" spans="1:16" x14ac:dyDescent="0.35">
      <c r="A22" s="64" t="s">
        <v>188</v>
      </c>
    </row>
    <row r="23" spans="1:16" x14ac:dyDescent="0.35">
      <c r="A23" s="31" t="s"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6AA8-F303-4EDF-88C6-B5170C84439D}">
  <dimension ref="A1:H29"/>
  <sheetViews>
    <sheetView showGridLines="0" workbookViewId="0">
      <selection activeCell="C12" sqref="C12"/>
    </sheetView>
  </sheetViews>
  <sheetFormatPr defaultRowHeight="14.5" x14ac:dyDescent="0.35"/>
  <sheetData>
    <row r="1" spans="1:8" x14ac:dyDescent="0.35">
      <c r="B1" t="s">
        <v>190</v>
      </c>
      <c r="C1" t="s">
        <v>191</v>
      </c>
      <c r="D1" s="113" t="s">
        <v>31</v>
      </c>
      <c r="E1" s="113" t="s">
        <v>32</v>
      </c>
      <c r="F1" s="113" t="s">
        <v>33</v>
      </c>
      <c r="G1" s="113" t="s">
        <v>34</v>
      </c>
      <c r="H1" t="s">
        <v>35</v>
      </c>
    </row>
    <row r="2" spans="1:8" x14ac:dyDescent="0.35">
      <c r="A2" s="114" t="s">
        <v>192</v>
      </c>
      <c r="B2" s="115">
        <v>0</v>
      </c>
      <c r="D2" s="116">
        <v>5.0336102048003512E-3</v>
      </c>
      <c r="E2" s="116">
        <v>-0.14761038454101338</v>
      </c>
      <c r="F2" s="116">
        <v>-0.21286756340079788</v>
      </c>
      <c r="G2" s="116">
        <v>-0.28050548600098119</v>
      </c>
      <c r="H2" s="116">
        <v>-0.59597711085523164</v>
      </c>
    </row>
    <row r="3" spans="1:8" x14ac:dyDescent="0.35">
      <c r="A3" s="114" t="s">
        <v>193</v>
      </c>
      <c r="B3" s="115">
        <v>15000</v>
      </c>
      <c r="C3" s="117">
        <v>18856</v>
      </c>
      <c r="D3" s="116">
        <v>-8.6262247537755646E-3</v>
      </c>
      <c r="E3" s="116">
        <v>-0.18800374170190728</v>
      </c>
      <c r="F3" s="116">
        <v>-0.26454455031433705</v>
      </c>
      <c r="G3" s="116">
        <v>-0.34401948627163831</v>
      </c>
      <c r="H3" s="116">
        <v>-0.71068132466239542</v>
      </c>
    </row>
    <row r="4" spans="1:8" x14ac:dyDescent="0.35">
      <c r="A4" s="114" t="s">
        <v>194</v>
      </c>
      <c r="B4" s="115">
        <v>30000</v>
      </c>
      <c r="C4" s="117">
        <v>80440</v>
      </c>
      <c r="D4" s="116">
        <v>-1.4244623474846221E-2</v>
      </c>
      <c r="E4" s="116">
        <v>-0.20459000087640133</v>
      </c>
      <c r="F4" s="116">
        <v>-0.28576017532779702</v>
      </c>
      <c r="G4" s="116">
        <v>-0.3700914611501413</v>
      </c>
      <c r="H4" s="116">
        <v>-0.75775482945430461</v>
      </c>
    </row>
    <row r="5" spans="1:8" x14ac:dyDescent="0.35">
      <c r="A5" s="114" t="s">
        <v>195</v>
      </c>
      <c r="B5" s="115">
        <v>45000</v>
      </c>
      <c r="C5" s="117">
        <v>52769</v>
      </c>
      <c r="D5" s="116">
        <v>-1.6153450801903467E-2</v>
      </c>
      <c r="E5" s="116">
        <v>-0.21022939116681313</v>
      </c>
      <c r="F5" s="116">
        <v>-0.29297404868869914</v>
      </c>
      <c r="G5" s="116">
        <v>-0.37895724220583027</v>
      </c>
      <c r="H5" s="116">
        <v>-0.77376376172926931</v>
      </c>
    </row>
    <row r="6" spans="1:8" x14ac:dyDescent="0.35">
      <c r="A6" s="114" t="s">
        <v>196</v>
      </c>
      <c r="B6" s="115">
        <v>60000</v>
      </c>
      <c r="C6" s="117">
        <v>15042</v>
      </c>
      <c r="D6" s="116">
        <v>-1.2949487432297971E-2</v>
      </c>
      <c r="E6" s="116">
        <v>-0.2006953231214286</v>
      </c>
      <c r="F6" s="116">
        <v>-0.28076817182599539</v>
      </c>
      <c r="G6" s="116">
        <v>-0.3639484479774695</v>
      </c>
      <c r="H6" s="116">
        <v>-0.74663341074542822</v>
      </c>
    </row>
    <row r="7" spans="1:8" x14ac:dyDescent="0.35">
      <c r="A7" s="114" t="s">
        <v>197</v>
      </c>
      <c r="B7" s="115">
        <v>75000</v>
      </c>
      <c r="C7" s="117">
        <v>4946</v>
      </c>
      <c r="D7" s="116">
        <v>-9.0266121344201745E-3</v>
      </c>
      <c r="E7" s="116">
        <v>-0.18904115899355081</v>
      </c>
      <c r="F7" s="116">
        <v>-0.26585078269748263</v>
      </c>
      <c r="G7" s="116">
        <v>-0.34560770890707049</v>
      </c>
      <c r="H7" s="116">
        <v>-0.7134879064848294</v>
      </c>
    </row>
    <row r="8" spans="1:8" x14ac:dyDescent="0.35">
      <c r="A8" s="114" t="s">
        <v>198</v>
      </c>
      <c r="B8" s="115">
        <v>90000</v>
      </c>
      <c r="C8" s="117">
        <v>2121</v>
      </c>
      <c r="D8" s="116">
        <v>3.8649859285710676E-4</v>
      </c>
      <c r="E8" s="116">
        <v>-0.1611012765503011</v>
      </c>
      <c r="F8" s="116">
        <v>-0.23009107617267385</v>
      </c>
      <c r="G8" s="116">
        <v>-0.30164471014350314</v>
      </c>
      <c r="H8" s="116">
        <v>-0.63404801405969502</v>
      </c>
    </row>
    <row r="9" spans="1:8" x14ac:dyDescent="0.35">
      <c r="A9" s="114" t="s">
        <v>199</v>
      </c>
      <c r="B9" s="115">
        <v>105000</v>
      </c>
      <c r="C9" s="117">
        <v>1004</v>
      </c>
      <c r="D9" s="116">
        <v>1.0263529815315366E-2</v>
      </c>
      <c r="E9" s="116">
        <v>-0.13178387057353799</v>
      </c>
      <c r="F9" s="116">
        <v>-0.19256839098060818</v>
      </c>
      <c r="G9" s="116">
        <v>-0.25551406348269706</v>
      </c>
      <c r="H9" s="116">
        <v>-0.55069104006433323</v>
      </c>
    </row>
    <row r="10" spans="1:8" x14ac:dyDescent="0.35">
      <c r="A10" s="114" t="s">
        <v>200</v>
      </c>
      <c r="B10" s="115">
        <v>120000</v>
      </c>
      <c r="C10" s="117">
        <v>641</v>
      </c>
      <c r="D10" s="116">
        <v>1.2628511362949435E-2</v>
      </c>
      <c r="E10" s="116">
        <v>-0.12475932426164144</v>
      </c>
      <c r="F10" s="116">
        <v>-0.18357698244202195</v>
      </c>
      <c r="G10" s="116">
        <v>-0.24445943522850722</v>
      </c>
      <c r="H10" s="116">
        <v>-0.53071358550334957</v>
      </c>
    </row>
    <row r="11" spans="1:8" x14ac:dyDescent="0.35">
      <c r="A11" s="114" t="s">
        <v>201</v>
      </c>
      <c r="B11" s="115">
        <v>130000</v>
      </c>
      <c r="C11" s="117">
        <v>399</v>
      </c>
      <c r="D11" s="116">
        <v>1.8036031888974801E-2</v>
      </c>
      <c r="E11" s="116">
        <v>-0.10870652570250001</v>
      </c>
      <c r="F11" s="116">
        <v>-0.16303118584106316</v>
      </c>
      <c r="G11" s="116">
        <v>-0.21920036331995352</v>
      </c>
      <c r="H11" s="116">
        <v>-0.48507021969729325</v>
      </c>
    </row>
    <row r="12" spans="1:8" x14ac:dyDescent="0.35">
      <c r="A12" s="114" t="s">
        <v>202</v>
      </c>
      <c r="B12" s="115">
        <v>150000</v>
      </c>
      <c r="C12" s="117">
        <v>242</v>
      </c>
      <c r="D12" s="116">
        <v>2.1162057151154726E-2</v>
      </c>
      <c r="E12" s="116">
        <v>-9.9428092501500517E-2</v>
      </c>
      <c r="F12" s="116">
        <v>-0.15115571709774542</v>
      </c>
      <c r="G12" s="116">
        <v>-0.20460069513217863</v>
      </c>
      <c r="H12" s="116">
        <v>-0.45868898639523908</v>
      </c>
    </row>
    <row r="13" spans="1:8" x14ac:dyDescent="0.35">
      <c r="A13" s="114" t="s">
        <v>203</v>
      </c>
      <c r="B13" s="115">
        <v>160000</v>
      </c>
      <c r="C13" s="117">
        <v>198</v>
      </c>
      <c r="D13" s="116">
        <v>2.6772548598158544E-2</v>
      </c>
      <c r="E13" s="116">
        <v>-8.2777004759154754E-2</v>
      </c>
      <c r="F13" s="116">
        <v>-0.12984438056982564</v>
      </c>
      <c r="G13" s="116">
        <v>-0.17840062547071556</v>
      </c>
      <c r="H13" s="116">
        <v>-0.41134699132246177</v>
      </c>
    </row>
    <row r="14" spans="1:8" x14ac:dyDescent="0.35">
      <c r="A14" s="114" t="s">
        <v>204</v>
      </c>
      <c r="B14" s="115">
        <v>180000</v>
      </c>
      <c r="C14" s="117">
        <v>187</v>
      </c>
      <c r="D14" s="116">
        <v>3.2024612235683397E-2</v>
      </c>
      <c r="E14" s="116">
        <v>-6.7188361027137974E-2</v>
      </c>
      <c r="F14" s="116">
        <v>-0.10989320738359389</v>
      </c>
      <c r="G14" s="116">
        <v>-0.15387271003571662</v>
      </c>
      <c r="H14" s="116">
        <v>-0.36702611744345459</v>
      </c>
    </row>
    <row r="15" spans="1:8" x14ac:dyDescent="0.35">
      <c r="A15" s="114" t="s">
        <v>205</v>
      </c>
      <c r="B15" s="115">
        <v>190000</v>
      </c>
      <c r="C15" s="117">
        <v>200</v>
      </c>
      <c r="D15" s="116">
        <v>2.9381692747731235E-2</v>
      </c>
      <c r="E15" s="116">
        <v>-7.5027727495343838E-2</v>
      </c>
      <c r="F15" s="116">
        <v>-0.11992588095520111</v>
      </c>
      <c r="G15" s="116">
        <v>-0.16620628517154487</v>
      </c>
      <c r="H15" s="116">
        <v>-0.38931041864015892</v>
      </c>
    </row>
    <row r="16" spans="1:8" x14ac:dyDescent="0.35">
      <c r="A16" s="114" t="s">
        <v>206</v>
      </c>
      <c r="B16" s="115">
        <v>210000</v>
      </c>
      <c r="C16" s="117">
        <v>197</v>
      </c>
      <c r="D16" s="116">
        <v>2.596286274865385E-2</v>
      </c>
      <c r="E16" s="116">
        <v>-8.516919263897603E-2</v>
      </c>
      <c r="F16" s="116">
        <v>-0.13290462450169907</v>
      </c>
      <c r="G16" s="116">
        <v>-0.18216164262657517</v>
      </c>
      <c r="H16" s="116">
        <v>-0.41813869176495161</v>
      </c>
    </row>
    <row r="17" spans="1:8" x14ac:dyDescent="0.35">
      <c r="A17" s="114" t="s">
        <v>207</v>
      </c>
      <c r="B17" s="115">
        <v>220000</v>
      </c>
      <c r="C17" s="117">
        <v>191</v>
      </c>
      <c r="D17" s="116">
        <v>2.5650481952720749E-2</v>
      </c>
      <c r="E17" s="116">
        <v>-8.6093669789777755E-2</v>
      </c>
      <c r="F17" s="116">
        <v>-0.13408763653326047</v>
      </c>
      <c r="G17" s="116">
        <v>-0.18361561145477248</v>
      </c>
      <c r="H17" s="116">
        <v>-0.4207645051777742</v>
      </c>
    </row>
    <row r="18" spans="1:8" x14ac:dyDescent="0.35">
      <c r="A18" s="114" t="s">
        <v>208</v>
      </c>
      <c r="B18" s="115">
        <v>240000</v>
      </c>
      <c r="C18" s="117">
        <v>196</v>
      </c>
      <c r="D18" s="116">
        <v>1.9052638952748169E-2</v>
      </c>
      <c r="E18" s="116">
        <v>-0.10566871496888172</v>
      </c>
      <c r="F18" s="116">
        <v>-0.1591401429735122</v>
      </c>
      <c r="G18" s="116">
        <v>-0.21441424908728163</v>
      </c>
      <c r="H18" s="116">
        <v>-0.47641333298109889</v>
      </c>
    </row>
    <row r="19" spans="1:8" x14ac:dyDescent="0.35">
      <c r="A19" s="114" t="s">
        <v>209</v>
      </c>
      <c r="B19" s="115">
        <v>250000</v>
      </c>
      <c r="C19" s="117">
        <v>186</v>
      </c>
      <c r="D19" s="116">
        <v>2.2113462440028927E-2</v>
      </c>
      <c r="E19" s="116">
        <v>-9.6586522615221201E-2</v>
      </c>
      <c r="F19" s="116">
        <v>-0.14751638885270316</v>
      </c>
      <c r="G19" s="116">
        <v>-0.20012428009026326</v>
      </c>
      <c r="H19" s="116">
        <v>-0.45059283895410018</v>
      </c>
    </row>
    <row r="20" spans="1:8" x14ac:dyDescent="0.35">
      <c r="A20" s="114" t="s">
        <v>210</v>
      </c>
      <c r="B20" s="115">
        <v>270000</v>
      </c>
      <c r="C20" s="117">
        <v>165</v>
      </c>
      <c r="D20" s="116">
        <v>1.907698177523234E-2</v>
      </c>
      <c r="E20" s="116">
        <v>-0.10559407673495534</v>
      </c>
      <c r="F20" s="116">
        <v>-0.1590442022879093</v>
      </c>
      <c r="G20" s="116">
        <v>-0.2142959374281021</v>
      </c>
      <c r="H20" s="116">
        <v>-0.47619869234471263</v>
      </c>
    </row>
    <row r="21" spans="1:8" x14ac:dyDescent="0.35">
      <c r="A21" s="114" t="s">
        <v>211</v>
      </c>
      <c r="B21" s="115">
        <v>285000</v>
      </c>
      <c r="C21" s="117">
        <v>140</v>
      </c>
      <c r="D21" s="116">
        <v>3.873430901498337E-2</v>
      </c>
      <c r="E21" s="116">
        <v>-4.7266371332138055E-2</v>
      </c>
      <c r="F21" s="116">
        <v>-8.4394312633509064E-2</v>
      </c>
      <c r="G21" s="116">
        <v>-0.12252354896750668</v>
      </c>
      <c r="H21" s="116">
        <v>-0.31037652475906796</v>
      </c>
    </row>
    <row r="22" spans="1:8" x14ac:dyDescent="0.35">
      <c r="A22" s="114" t="s">
        <v>212</v>
      </c>
      <c r="B22" t="s">
        <v>213</v>
      </c>
      <c r="C22" s="117">
        <v>95</v>
      </c>
      <c r="D22" s="116">
        <v>2.1400365861992968E-2</v>
      </c>
      <c r="E22" s="116">
        <v>-9.8690958732922926E-2</v>
      </c>
      <c r="F22" s="116">
        <v>-0.1502080502988721</v>
      </c>
      <c r="G22" s="116">
        <v>-0.20343209341522914</v>
      </c>
      <c r="H22" s="116">
        <v>-0.45656487347500302</v>
      </c>
    </row>
    <row r="23" spans="1:8" x14ac:dyDescent="0.35">
      <c r="C23" s="117">
        <v>662</v>
      </c>
    </row>
    <row r="28" spans="1:8" x14ac:dyDescent="0.35">
      <c r="A28" s="64" t="s">
        <v>214</v>
      </c>
    </row>
    <row r="29" spans="1:8" x14ac:dyDescent="0.35">
      <c r="A29" s="23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A4D6-7BD7-4AF9-8262-3015B33721DD}">
  <dimension ref="A1:L10"/>
  <sheetViews>
    <sheetView showGridLines="0" workbookViewId="0">
      <selection activeCell="D11" sqref="D11"/>
    </sheetView>
  </sheetViews>
  <sheetFormatPr defaultRowHeight="14.5" x14ac:dyDescent="0.35"/>
  <cols>
    <col min="1" max="1" width="11.36328125" customWidth="1"/>
    <col min="2" max="2" width="11.6328125" customWidth="1"/>
    <col min="3" max="3" width="1.6328125" customWidth="1"/>
    <col min="4" max="4" width="11.6328125" customWidth="1"/>
    <col min="5" max="5" width="1.6328125" customWidth="1"/>
    <col min="6" max="6" width="11.6328125" customWidth="1"/>
    <col min="7" max="7" width="1.6328125" customWidth="1"/>
    <col min="8" max="8" width="11.6328125" customWidth="1"/>
    <col min="9" max="9" width="1.6328125" customWidth="1"/>
    <col min="10" max="10" width="11.6328125" customWidth="1"/>
    <col min="11" max="11" width="1.6328125" customWidth="1"/>
    <col min="12" max="12" width="11.6328125" customWidth="1"/>
  </cols>
  <sheetData>
    <row r="1" spans="1:12" ht="15.5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35">
      <c r="A2" s="1"/>
      <c r="B2" s="2">
        <v>2019</v>
      </c>
      <c r="C2" s="21"/>
      <c r="D2" s="2">
        <v>2020</v>
      </c>
      <c r="E2" s="21"/>
      <c r="F2" s="2">
        <v>2021</v>
      </c>
      <c r="G2" s="21"/>
      <c r="H2" s="2">
        <v>2022</v>
      </c>
      <c r="I2" s="21"/>
      <c r="J2" s="2">
        <v>2023</v>
      </c>
      <c r="K2" s="21"/>
      <c r="L2" s="2">
        <v>2024</v>
      </c>
    </row>
    <row r="3" spans="1:12" x14ac:dyDescent="0.35">
      <c r="A3" s="22" t="s">
        <v>16</v>
      </c>
      <c r="B3" s="5">
        <v>690812158</v>
      </c>
      <c r="C3" s="5"/>
      <c r="D3" s="5">
        <v>703216699</v>
      </c>
      <c r="E3" s="5"/>
      <c r="F3" s="5">
        <v>709546950</v>
      </c>
      <c r="G3" s="5"/>
      <c r="H3" s="5">
        <v>718063092</v>
      </c>
      <c r="I3" s="5"/>
      <c r="J3" s="5">
        <v>731708888</v>
      </c>
      <c r="K3" s="21"/>
      <c r="L3" s="5">
        <v>747815434</v>
      </c>
    </row>
    <row r="4" spans="1:12" x14ac:dyDescent="0.35">
      <c r="A4" s="22" t="s">
        <v>17</v>
      </c>
      <c r="B4" s="5">
        <v>4460852009</v>
      </c>
      <c r="C4" s="5"/>
      <c r="D4" s="5">
        <v>4541177423.0058174</v>
      </c>
      <c r="E4" s="5"/>
      <c r="F4" s="5">
        <v>4582046719.1037388</v>
      </c>
      <c r="G4" s="5"/>
      <c r="H4" s="5">
        <v>4637029701.1278696</v>
      </c>
      <c r="I4" s="5"/>
      <c r="J4" s="5">
        <v>4725130668.2002487</v>
      </c>
      <c r="K4" s="21"/>
      <c r="L4" s="5">
        <v>4829074592.445096</v>
      </c>
    </row>
    <row r="5" spans="1:12" ht="15" thickBot="1" x14ac:dyDescent="0.4">
      <c r="A5" s="14" t="s">
        <v>18</v>
      </c>
      <c r="B5" s="15">
        <v>5151664167</v>
      </c>
      <c r="C5" s="16"/>
      <c r="D5" s="15">
        <v>5244394122.0058174</v>
      </c>
      <c r="E5" s="16"/>
      <c r="F5" s="15">
        <v>5291593669.1037388</v>
      </c>
      <c r="G5" s="16"/>
      <c r="H5" s="15">
        <v>5355092793.1278696</v>
      </c>
      <c r="I5" s="16"/>
      <c r="J5" s="15">
        <v>5456839556.2002487</v>
      </c>
      <c r="K5" s="21"/>
      <c r="L5" s="15">
        <v>5576890026.445096</v>
      </c>
    </row>
    <row r="6" spans="1:12" ht="15" thickTop="1" x14ac:dyDescent="0.35">
      <c r="D6" s="50">
        <f>(D5-B5)/B5</f>
        <v>1.7999999999964558E-2</v>
      </c>
      <c r="E6" s="50"/>
      <c r="F6" s="50">
        <f t="shared" ref="F6:L6" si="0">(F5-D5)/D5</f>
        <v>8.9999999999750245E-3</v>
      </c>
      <c r="G6" s="50"/>
      <c r="H6" s="50">
        <f t="shared" si="0"/>
        <v>1.1999999999033553E-2</v>
      </c>
      <c r="I6" s="50"/>
      <c r="J6" s="50">
        <f t="shared" si="0"/>
        <v>1.9000000000550802E-2</v>
      </c>
      <c r="K6" s="50"/>
      <c r="L6" s="50">
        <f t="shared" si="0"/>
        <v>2.2000000001547018E-2</v>
      </c>
    </row>
    <row r="7" spans="1:12" x14ac:dyDescent="0.35">
      <c r="K7" s="21"/>
    </row>
    <row r="8" spans="1:12" x14ac:dyDescent="0.35">
      <c r="A8" s="17" t="s">
        <v>19</v>
      </c>
      <c r="K8" s="21"/>
    </row>
    <row r="9" spans="1:12" x14ac:dyDescent="0.35">
      <c r="A9" s="23" t="s">
        <v>20</v>
      </c>
      <c r="K9" s="21"/>
    </row>
    <row r="10" spans="1:12" x14ac:dyDescent="0.35">
      <c r="K10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ADB4-3A53-4907-8BB0-AE046E4D0764}">
  <dimension ref="A1:L26"/>
  <sheetViews>
    <sheetView showGridLines="0" workbookViewId="0">
      <selection activeCell="F11" sqref="F11"/>
    </sheetView>
  </sheetViews>
  <sheetFormatPr defaultRowHeight="14.5" x14ac:dyDescent="0.35"/>
  <cols>
    <col min="1" max="1" width="19.54296875" customWidth="1"/>
    <col min="3" max="3" width="1.6328125" customWidth="1"/>
    <col min="5" max="5" width="1.6328125" customWidth="1"/>
    <col min="7" max="7" width="1.6328125" customWidth="1"/>
    <col min="9" max="9" width="1.6328125" customWidth="1"/>
    <col min="11" max="11" width="1.6328125" customWidth="1"/>
  </cols>
  <sheetData>
    <row r="1" spans="1:12" x14ac:dyDescent="0.35">
      <c r="A1" s="1"/>
      <c r="B1" s="2">
        <v>2019</v>
      </c>
      <c r="C1" s="21"/>
      <c r="D1" s="2">
        <v>2020</v>
      </c>
      <c r="E1" s="21"/>
      <c r="F1" s="2">
        <v>2021</v>
      </c>
      <c r="G1" s="21"/>
      <c r="H1" s="2">
        <v>2022</v>
      </c>
      <c r="I1" s="21"/>
      <c r="J1" s="2">
        <v>2023</v>
      </c>
      <c r="K1" s="21"/>
      <c r="L1" s="2">
        <v>2024</v>
      </c>
    </row>
    <row r="2" spans="1:12" x14ac:dyDescent="0.35">
      <c r="A2" s="22" t="s">
        <v>21</v>
      </c>
      <c r="B2" s="5">
        <v>58158818.480012916</v>
      </c>
      <c r="C2" s="5"/>
      <c r="D2" s="5">
        <v>96258159.809986681</v>
      </c>
      <c r="E2" s="5"/>
      <c r="F2" s="5">
        <v>127886820.72996229</v>
      </c>
      <c r="G2" s="5"/>
      <c r="H2" s="5">
        <v>155475262.41016158</v>
      </c>
      <c r="I2" s="5"/>
      <c r="J2" s="5">
        <v>181036302.64001706</v>
      </c>
      <c r="K2" s="5"/>
      <c r="L2" s="5">
        <v>204851813.49002582</v>
      </c>
    </row>
    <row r="3" spans="1:12" x14ac:dyDescent="0.35">
      <c r="A3" s="22" t="s">
        <v>22</v>
      </c>
      <c r="B3" s="5">
        <v>338647897.51996589</v>
      </c>
      <c r="C3" s="5"/>
      <c r="D3" s="5">
        <v>311313608.93415672</v>
      </c>
      <c r="E3" s="5"/>
      <c r="F3" s="5">
        <v>285114340.96743912</v>
      </c>
      <c r="G3" s="5"/>
      <c r="H3" s="5">
        <v>264399565.43164977</v>
      </c>
      <c r="I3" s="5"/>
      <c r="J3" s="5">
        <v>248108963.9448368</v>
      </c>
      <c r="K3" s="5"/>
      <c r="L3" s="5">
        <v>234565991.22496033</v>
      </c>
    </row>
    <row r="4" spans="1:12" x14ac:dyDescent="0.35">
      <c r="A4" s="22" t="s">
        <v>23</v>
      </c>
      <c r="B4" s="5">
        <v>0</v>
      </c>
      <c r="C4" s="5"/>
      <c r="D4" s="5">
        <v>11779.195916250001</v>
      </c>
      <c r="E4" s="5"/>
      <c r="F4" s="5">
        <v>1183263.4525998153</v>
      </c>
      <c r="G4" s="5"/>
      <c r="H4" s="5">
        <v>2098633.1880520638</v>
      </c>
      <c r="I4" s="5"/>
      <c r="J4" s="5">
        <v>3004822.2150672311</v>
      </c>
      <c r="K4" s="5"/>
      <c r="L4" s="5">
        <v>4106956.2951733344</v>
      </c>
    </row>
    <row r="5" spans="1:12" ht="15" thickBot="1" x14ac:dyDescent="0.4">
      <c r="A5" s="14" t="s">
        <v>24</v>
      </c>
      <c r="B5" s="15">
        <v>396806715.99997878</v>
      </c>
      <c r="C5" s="16"/>
      <c r="D5" s="15">
        <v>407583547.94005966</v>
      </c>
      <c r="E5" s="16"/>
      <c r="F5" s="15">
        <v>414184425.15000123</v>
      </c>
      <c r="G5" s="16"/>
      <c r="H5" s="15">
        <v>421973461.02986342</v>
      </c>
      <c r="I5" s="16"/>
      <c r="J5" s="15">
        <v>432150088.7999211</v>
      </c>
      <c r="K5" s="5"/>
      <c r="L5" s="15">
        <v>443524761.01015949</v>
      </c>
    </row>
    <row r="6" spans="1:12" ht="15" thickTop="1" x14ac:dyDescent="0.35">
      <c r="A6" s="10"/>
      <c r="B6" s="10"/>
      <c r="C6" s="10"/>
      <c r="D6" s="24">
        <v>2.7158895012456032E-2</v>
      </c>
      <c r="E6" s="25"/>
      <c r="F6" s="24">
        <v>1.6195151259913731E-2</v>
      </c>
      <c r="G6" s="25"/>
      <c r="H6" s="24">
        <v>1.880571891867085E-2</v>
      </c>
      <c r="I6" s="25"/>
      <c r="J6" s="24">
        <v>2.411674835005197E-2</v>
      </c>
      <c r="K6" s="5"/>
      <c r="L6" s="24">
        <v>2.6321115059413296E-2</v>
      </c>
    </row>
    <row r="7" spans="1:12" x14ac:dyDescent="0.35">
      <c r="A7" s="22"/>
      <c r="B7" s="1"/>
      <c r="C7" s="1"/>
      <c r="D7" s="1"/>
      <c r="E7" s="1"/>
      <c r="F7" s="1"/>
      <c r="G7" s="1"/>
      <c r="H7" s="1"/>
      <c r="I7" s="1"/>
      <c r="J7" s="1"/>
      <c r="K7" s="5"/>
      <c r="L7" s="1"/>
    </row>
    <row r="8" spans="1:12" x14ac:dyDescent="0.35">
      <c r="A8" s="26" t="s">
        <v>25</v>
      </c>
      <c r="B8" s="27">
        <v>77.024957981889116</v>
      </c>
      <c r="C8" s="27"/>
      <c r="D8" s="27">
        <v>126.36938291301857</v>
      </c>
      <c r="E8" s="27"/>
      <c r="F8" s="27">
        <v>167.58067790120944</v>
      </c>
      <c r="G8" s="27"/>
      <c r="H8" s="27">
        <v>202.66982920661658</v>
      </c>
      <c r="I8" s="27"/>
      <c r="J8" s="27">
        <v>257.69795400290849</v>
      </c>
      <c r="K8" s="5"/>
      <c r="L8" s="27">
        <v>258.7875259299355</v>
      </c>
    </row>
    <row r="9" spans="1:12" x14ac:dyDescent="0.35">
      <c r="A9" s="26" t="s">
        <v>26</v>
      </c>
      <c r="B9" s="27">
        <v>77.024957981889116</v>
      </c>
      <c r="C9" s="27"/>
      <c r="D9" s="27">
        <v>70.17930674689778</v>
      </c>
      <c r="E9" s="27"/>
      <c r="F9" s="27">
        <v>64.417981276364017</v>
      </c>
      <c r="G9" s="27"/>
      <c r="H9" s="27">
        <v>59.650490166955194</v>
      </c>
      <c r="I9" s="27"/>
      <c r="J9" s="27">
        <v>55.435945851885663</v>
      </c>
      <c r="K9" s="5"/>
      <c r="L9" s="27">
        <v>51.773410995816846</v>
      </c>
    </row>
    <row r="10" spans="1:12" ht="15" thickBot="1" x14ac:dyDescent="0.4">
      <c r="A10" s="28" t="s">
        <v>27</v>
      </c>
      <c r="B10" s="29">
        <v>77.024957981889116</v>
      </c>
      <c r="C10" s="30"/>
      <c r="D10" s="29">
        <v>77.717947670983136</v>
      </c>
      <c r="E10" s="30"/>
      <c r="F10" s="29">
        <v>78.272152219154336</v>
      </c>
      <c r="G10" s="30"/>
      <c r="H10" s="29">
        <v>78.79853390614953</v>
      </c>
      <c r="I10" s="30"/>
      <c r="J10" s="29">
        <v>79.194208359836665</v>
      </c>
      <c r="K10" s="5"/>
      <c r="L10" s="29">
        <v>79.52904914872019</v>
      </c>
    </row>
    <row r="11" spans="1:12" x14ac:dyDescent="0.35">
      <c r="K11" s="5"/>
    </row>
    <row r="12" spans="1:12" x14ac:dyDescent="0.35">
      <c r="A12" s="17" t="s">
        <v>28</v>
      </c>
      <c r="K12" s="5"/>
    </row>
    <row r="13" spans="1:12" x14ac:dyDescent="0.35">
      <c r="A13" s="18" t="s">
        <v>14</v>
      </c>
      <c r="K13" s="5"/>
    </row>
    <row r="14" spans="1:12" x14ac:dyDescent="0.35">
      <c r="A14" s="23" t="s">
        <v>20</v>
      </c>
    </row>
    <row r="16" spans="1:12" x14ac:dyDescent="0.35">
      <c r="A16" t="s">
        <v>29</v>
      </c>
    </row>
    <row r="25" spans="2:12" x14ac:dyDescent="0.35">
      <c r="B25">
        <v>396.8</v>
      </c>
      <c r="D25">
        <v>401.3</v>
      </c>
      <c r="F25">
        <v>412.8</v>
      </c>
      <c r="H25">
        <v>419.9</v>
      </c>
      <c r="J25">
        <v>427.9</v>
      </c>
      <c r="L25">
        <v>440</v>
      </c>
    </row>
    <row r="26" spans="2:12" x14ac:dyDescent="0.35">
      <c r="D26">
        <f>(D25-B25)/B25</f>
        <v>1.1340725806451613E-2</v>
      </c>
      <c r="E26" t="e">
        <f t="shared" ref="E26:L26" si="0">(E25-C25)/C25</f>
        <v>#DIV/0!</v>
      </c>
      <c r="F26">
        <f t="shared" si="0"/>
        <v>2.865686518813855E-2</v>
      </c>
      <c r="G26" t="e">
        <f t="shared" si="0"/>
        <v>#DIV/0!</v>
      </c>
      <c r="H26">
        <f t="shared" si="0"/>
        <v>1.7199612403100691E-2</v>
      </c>
      <c r="I26" t="e">
        <f t="shared" si="0"/>
        <v>#DIV/0!</v>
      </c>
      <c r="J26">
        <f t="shared" si="0"/>
        <v>1.9052155275065492E-2</v>
      </c>
      <c r="K26" t="e">
        <f t="shared" si="0"/>
        <v>#DIV/0!</v>
      </c>
      <c r="L26">
        <f t="shared" si="0"/>
        <v>2.8277634961439643E-2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1FEC-D4CD-41D2-8CF3-F8C817EB6A9F}">
  <dimension ref="A1:M13"/>
  <sheetViews>
    <sheetView showGridLines="0" workbookViewId="0">
      <selection activeCell="D24" sqref="D24"/>
    </sheetView>
  </sheetViews>
  <sheetFormatPr defaultRowHeight="14.5" x14ac:dyDescent="0.35"/>
  <cols>
    <col min="1" max="1" width="12.90625" customWidth="1"/>
    <col min="3" max="3" width="1.6328125" customWidth="1"/>
    <col min="5" max="5" width="1.6328125" customWidth="1"/>
    <col min="7" max="7" width="1.6328125" customWidth="1"/>
    <col min="9" max="9" width="1.6328125" customWidth="1"/>
    <col min="11" max="11" width="1.6328125" customWidth="1"/>
  </cols>
  <sheetData>
    <row r="1" spans="1:13" x14ac:dyDescent="0.35">
      <c r="A1" s="31"/>
      <c r="B1" s="32" t="s">
        <v>30</v>
      </c>
      <c r="C1" s="33"/>
      <c r="D1" s="34" t="s">
        <v>31</v>
      </c>
      <c r="E1" s="33"/>
      <c r="F1" s="34" t="s">
        <v>32</v>
      </c>
      <c r="G1" s="33"/>
      <c r="H1" s="34" t="s">
        <v>33</v>
      </c>
      <c r="I1" s="33"/>
      <c r="J1" s="34" t="s">
        <v>34</v>
      </c>
      <c r="K1" s="33"/>
      <c r="L1" s="32" t="s">
        <v>35</v>
      </c>
      <c r="M1" s="31"/>
    </row>
    <row r="2" spans="1:13" x14ac:dyDescent="0.35">
      <c r="A2" s="35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35">
      <c r="A3" s="31" t="s">
        <v>11</v>
      </c>
      <c r="B3" s="36">
        <v>69.62</v>
      </c>
      <c r="C3" s="36"/>
      <c r="D3" s="36">
        <v>61.55</v>
      </c>
      <c r="E3" s="36"/>
      <c r="F3" s="36">
        <v>45.66</v>
      </c>
      <c r="G3" s="36"/>
      <c r="H3" s="36">
        <v>38.950000000000003</v>
      </c>
      <c r="I3" s="36"/>
      <c r="J3" s="36">
        <v>31.92</v>
      </c>
      <c r="K3" s="36"/>
      <c r="L3" s="36">
        <v>0</v>
      </c>
      <c r="M3" s="31"/>
    </row>
    <row r="4" spans="1:13" x14ac:dyDescent="0.35">
      <c r="A4" s="31" t="s">
        <v>10</v>
      </c>
      <c r="B4" s="36">
        <v>69.62</v>
      </c>
      <c r="C4" s="36"/>
      <c r="D4" s="36">
        <v>123.09</v>
      </c>
      <c r="E4" s="36"/>
      <c r="F4" s="36">
        <v>228.28</v>
      </c>
      <c r="G4" s="36"/>
      <c r="H4" s="36">
        <v>272.66000000000003</v>
      </c>
      <c r="I4" s="36"/>
      <c r="J4" s="36">
        <v>319.20999999999998</v>
      </c>
      <c r="K4" s="36"/>
      <c r="L4" s="36">
        <v>519.20000000000005</v>
      </c>
      <c r="M4" s="31"/>
    </row>
    <row r="5" spans="1:13" x14ac:dyDescent="0.35">
      <c r="A5" s="31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1"/>
    </row>
    <row r="6" spans="1:13" x14ac:dyDescent="0.35">
      <c r="A6" s="35" t="s">
        <v>37</v>
      </c>
      <c r="M6" s="31"/>
    </row>
    <row r="7" spans="1:13" x14ac:dyDescent="0.35">
      <c r="A7" s="31" t="s">
        <v>11</v>
      </c>
      <c r="B7" s="36">
        <v>87.62</v>
      </c>
      <c r="C7" s="36"/>
      <c r="D7" s="36">
        <v>77.459999999999994</v>
      </c>
      <c r="E7" s="36"/>
      <c r="F7" s="36">
        <v>57.46</v>
      </c>
      <c r="G7" s="36"/>
      <c r="H7" s="36">
        <v>49.02</v>
      </c>
      <c r="I7" s="36"/>
      <c r="J7" s="36">
        <v>40.17</v>
      </c>
      <c r="K7" s="36"/>
      <c r="L7" s="36">
        <v>0</v>
      </c>
      <c r="M7" s="31"/>
    </row>
    <row r="8" spans="1:13" x14ac:dyDescent="0.35">
      <c r="A8" s="31" t="s">
        <v>10</v>
      </c>
      <c r="B8" s="36">
        <v>87.62</v>
      </c>
      <c r="C8" s="36"/>
      <c r="D8" s="36">
        <v>154.91</v>
      </c>
      <c r="E8" s="36"/>
      <c r="F8" s="36">
        <v>287.3</v>
      </c>
      <c r="G8" s="36"/>
      <c r="H8" s="36">
        <v>343.16</v>
      </c>
      <c r="I8" s="36"/>
      <c r="J8" s="36">
        <v>401.74</v>
      </c>
      <c r="K8" s="36"/>
      <c r="L8" s="36">
        <v>653.42999999999995</v>
      </c>
      <c r="M8" s="31"/>
    </row>
    <row r="9" spans="1:13" x14ac:dyDescent="0.3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3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x14ac:dyDescent="0.35">
      <c r="A12" s="17" t="s">
        <v>38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x14ac:dyDescent="0.35">
      <c r="A13" s="23" t="s">
        <v>20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BCC4-91C8-48E0-A185-9D110169A409}">
  <dimension ref="A1:M43"/>
  <sheetViews>
    <sheetView showGridLines="0" workbookViewId="0">
      <selection activeCell="A41" sqref="A41"/>
    </sheetView>
  </sheetViews>
  <sheetFormatPr defaultRowHeight="14.5" x14ac:dyDescent="0.35"/>
  <cols>
    <col min="1" max="1" width="2.81640625" customWidth="1"/>
    <col min="2" max="2" width="12.6328125" customWidth="1"/>
    <col min="4" max="4" width="1.6328125" customWidth="1"/>
    <col min="6" max="6" width="1.6328125" customWidth="1"/>
    <col min="8" max="8" width="1.6328125" customWidth="1"/>
    <col min="10" max="10" width="1.6328125" customWidth="1"/>
    <col min="12" max="12" width="1.6328125" customWidth="1"/>
  </cols>
  <sheetData>
    <row r="1" spans="1:13" x14ac:dyDescent="0.35">
      <c r="A1" s="10"/>
      <c r="B1" s="10"/>
      <c r="C1" s="2">
        <v>2019</v>
      </c>
      <c r="D1" s="37"/>
      <c r="E1" s="2">
        <v>2020</v>
      </c>
      <c r="F1" s="37"/>
      <c r="G1" s="2">
        <v>2021</v>
      </c>
      <c r="H1" s="37"/>
      <c r="I1" s="2">
        <v>2022</v>
      </c>
      <c r="J1" s="37"/>
      <c r="K1" s="2">
        <v>2023</v>
      </c>
      <c r="L1" s="37"/>
      <c r="M1" s="2">
        <v>2024</v>
      </c>
    </row>
    <row r="2" spans="1:13" x14ac:dyDescent="0.35">
      <c r="A2" s="10" t="s">
        <v>39</v>
      </c>
      <c r="B2" s="10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35">
      <c r="A3" s="10"/>
      <c r="B3" s="10" t="s">
        <v>40</v>
      </c>
      <c r="C3" s="39">
        <v>83437500.591493666</v>
      </c>
      <c r="D3" s="39"/>
      <c r="E3" s="39">
        <v>84742601.506043896</v>
      </c>
      <c r="F3" s="39"/>
      <c r="G3" s="39">
        <v>85633896.189775124</v>
      </c>
      <c r="H3" s="39"/>
      <c r="I3" s="39">
        <v>86794911.201930955</v>
      </c>
      <c r="J3" s="39"/>
      <c r="K3" s="39">
        <v>88463849.881141469</v>
      </c>
      <c r="L3" s="39"/>
      <c r="M3" s="39">
        <v>90470048.665480331</v>
      </c>
    </row>
    <row r="4" spans="1:13" x14ac:dyDescent="0.35">
      <c r="A4" s="10"/>
      <c r="B4" s="10" t="s">
        <v>41</v>
      </c>
      <c r="C4" s="39">
        <v>44473823.024618581</v>
      </c>
      <c r="D4" s="39"/>
      <c r="E4" s="39">
        <v>45457327.133687958</v>
      </c>
      <c r="F4" s="39"/>
      <c r="G4" s="39">
        <v>46125721.910714321</v>
      </c>
      <c r="H4" s="39"/>
      <c r="I4" s="39">
        <v>46935184.179233886</v>
      </c>
      <c r="J4" s="39"/>
      <c r="K4" s="39">
        <v>48038763.230328612</v>
      </c>
      <c r="L4" s="39"/>
      <c r="M4" s="39">
        <v>49322728.127903022</v>
      </c>
    </row>
    <row r="5" spans="1:13" x14ac:dyDescent="0.35">
      <c r="A5" s="10" t="s">
        <v>2</v>
      </c>
      <c r="B5" s="10"/>
      <c r="C5" s="40">
        <v>127911323.61611225</v>
      </c>
      <c r="D5" s="39"/>
      <c r="E5" s="40">
        <v>130199928.63973185</v>
      </c>
      <c r="F5" s="39"/>
      <c r="G5" s="41">
        <v>131759618.10048944</v>
      </c>
      <c r="H5" s="39"/>
      <c r="I5" s="41">
        <v>133730095.38116485</v>
      </c>
      <c r="J5" s="39"/>
      <c r="K5" s="41">
        <v>136502613.11147007</v>
      </c>
      <c r="L5" s="39"/>
      <c r="M5" s="41">
        <v>139792776.79338336</v>
      </c>
    </row>
    <row r="6" spans="1:13" x14ac:dyDescent="0.35">
      <c r="A6" s="10"/>
      <c r="B6" s="10"/>
      <c r="C6" s="42"/>
      <c r="D6" s="39"/>
      <c r="E6" s="42"/>
      <c r="F6" s="39"/>
      <c r="G6" s="43"/>
      <c r="H6" s="39"/>
      <c r="I6" s="43"/>
      <c r="J6" s="39"/>
      <c r="K6" s="43"/>
      <c r="L6" s="39"/>
      <c r="M6" s="43"/>
    </row>
    <row r="7" spans="1:13" x14ac:dyDescent="0.35">
      <c r="A7" s="10"/>
      <c r="B7" s="10"/>
      <c r="C7" s="39"/>
      <c r="D7" s="39"/>
      <c r="E7" s="39"/>
      <c r="F7" s="39"/>
      <c r="G7" s="39"/>
      <c r="H7" s="38"/>
      <c r="I7" s="38"/>
      <c r="J7" s="38"/>
      <c r="K7" s="38"/>
      <c r="L7" s="38"/>
      <c r="M7" s="38"/>
    </row>
    <row r="8" spans="1:13" x14ac:dyDescent="0.35">
      <c r="A8" s="10" t="s">
        <v>42</v>
      </c>
      <c r="B8" s="44"/>
      <c r="C8" s="45">
        <v>925600.3169359999</v>
      </c>
      <c r="D8" s="39"/>
      <c r="E8" s="45">
        <v>1020371.367976189</v>
      </c>
      <c r="F8" s="39"/>
      <c r="G8" s="45">
        <v>774998.34069814114</v>
      </c>
      <c r="H8" s="39"/>
      <c r="I8" s="45">
        <v>837330.59306247812</v>
      </c>
      <c r="J8" s="39"/>
      <c r="K8" s="45">
        <v>900532.7382092902</v>
      </c>
      <c r="L8" s="39"/>
      <c r="M8" s="45">
        <v>966646.97609222482</v>
      </c>
    </row>
    <row r="9" spans="1:13" x14ac:dyDescent="0.35">
      <c r="A9" s="10"/>
      <c r="B9" s="44"/>
      <c r="C9" s="39"/>
      <c r="D9" s="39"/>
      <c r="E9" s="39"/>
      <c r="F9" s="39"/>
      <c r="G9" s="39"/>
      <c r="H9" s="38"/>
      <c r="I9" s="38"/>
      <c r="J9" s="38"/>
      <c r="K9" s="38"/>
      <c r="L9" s="38"/>
      <c r="M9" s="38"/>
    </row>
    <row r="10" spans="1:13" x14ac:dyDescent="0.35">
      <c r="A10" s="10" t="s">
        <v>43</v>
      </c>
      <c r="B10" s="10"/>
      <c r="C10" s="45">
        <v>19721299.883028258</v>
      </c>
      <c r="D10" s="39"/>
      <c r="E10" s="45">
        <v>19994542.749232639</v>
      </c>
      <c r="F10" s="39"/>
      <c r="G10" s="45">
        <v>20174336.89877262</v>
      </c>
      <c r="H10" s="39"/>
      <c r="I10" s="45">
        <v>20422328.398841739</v>
      </c>
      <c r="J10" s="39"/>
      <c r="K10" s="45">
        <v>20792899.014652692</v>
      </c>
      <c r="L10" s="39"/>
      <c r="M10" s="45">
        <v>21244883.934845153</v>
      </c>
    </row>
    <row r="11" spans="1:13" x14ac:dyDescent="0.35">
      <c r="A11" s="10"/>
      <c r="B11" s="10"/>
      <c r="C11" s="39"/>
      <c r="D11" s="39"/>
      <c r="E11" s="39"/>
      <c r="F11" s="39"/>
      <c r="G11" s="39"/>
      <c r="H11" s="38"/>
      <c r="I11" s="38"/>
      <c r="J11" s="38"/>
      <c r="K11" s="38"/>
      <c r="L11" s="38"/>
      <c r="M11" s="38"/>
    </row>
    <row r="12" spans="1:13" x14ac:dyDescent="0.35">
      <c r="A12" s="10" t="s">
        <v>44</v>
      </c>
      <c r="B12" s="10"/>
      <c r="C12" s="39"/>
      <c r="D12" s="39"/>
      <c r="E12" s="39"/>
      <c r="F12" s="39"/>
      <c r="G12" s="39"/>
      <c r="H12" s="38"/>
      <c r="I12" s="38"/>
      <c r="J12" s="38"/>
      <c r="K12" s="38"/>
      <c r="L12" s="38"/>
      <c r="M12" s="38"/>
    </row>
    <row r="13" spans="1:13" x14ac:dyDescent="0.35">
      <c r="A13" s="10"/>
      <c r="B13" s="10" t="s">
        <v>45</v>
      </c>
      <c r="C13" s="39">
        <v>54241220.24217435</v>
      </c>
      <c r="D13" s="39"/>
      <c r="E13" s="39">
        <v>56263846.001553245</v>
      </c>
      <c r="F13" s="39"/>
      <c r="G13" s="39">
        <v>57895091.414339796</v>
      </c>
      <c r="H13" s="39"/>
      <c r="I13" s="39">
        <v>59509789.269979201</v>
      </c>
      <c r="J13" s="39"/>
      <c r="K13" s="39">
        <v>61314081.602385752</v>
      </c>
      <c r="L13" s="39"/>
      <c r="M13" s="39">
        <v>63177410.376181342</v>
      </c>
    </row>
    <row r="14" spans="1:13" x14ac:dyDescent="0.35">
      <c r="A14" s="10"/>
      <c r="B14" s="10" t="s">
        <v>46</v>
      </c>
      <c r="C14" s="39">
        <v>64319767.725359663</v>
      </c>
      <c r="D14" s="39"/>
      <c r="E14" s="39">
        <v>65740806.032695815</v>
      </c>
      <c r="F14" s="39"/>
      <c r="G14" s="39">
        <v>66706123.716103695</v>
      </c>
      <c r="H14" s="39"/>
      <c r="I14" s="39">
        <v>67875646.419730246</v>
      </c>
      <c r="J14" s="39"/>
      <c r="K14" s="39">
        <v>69470598.517607152</v>
      </c>
      <c r="L14" s="39"/>
      <c r="M14" s="39">
        <v>71326440.750722483</v>
      </c>
    </row>
    <row r="15" spans="1:13" x14ac:dyDescent="0.35">
      <c r="A15" s="10" t="s">
        <v>2</v>
      </c>
      <c r="B15" s="10"/>
      <c r="C15" s="41">
        <v>118560987.96753401</v>
      </c>
      <c r="D15" s="39"/>
      <c r="E15" s="41">
        <v>122004652.03424907</v>
      </c>
      <c r="F15" s="39"/>
      <c r="G15" s="41">
        <v>124601215.13044348</v>
      </c>
      <c r="H15" s="39"/>
      <c r="I15" s="41">
        <v>127385435.68970945</v>
      </c>
      <c r="J15" s="39"/>
      <c r="K15" s="41">
        <v>130784680.11999291</v>
      </c>
      <c r="L15" s="39"/>
      <c r="M15" s="41">
        <v>134503851.12690383</v>
      </c>
    </row>
    <row r="16" spans="1:13" x14ac:dyDescent="0.35">
      <c r="A16" s="10"/>
      <c r="B16" s="10"/>
      <c r="C16" s="39"/>
      <c r="D16" s="39"/>
      <c r="E16" s="39"/>
      <c r="F16" s="39"/>
      <c r="G16" s="39"/>
      <c r="H16" s="38"/>
      <c r="I16" s="38"/>
      <c r="J16" s="38"/>
      <c r="K16" s="38"/>
      <c r="L16" s="38"/>
      <c r="M16" s="38"/>
    </row>
    <row r="17" spans="1:13" x14ac:dyDescent="0.35">
      <c r="A17" s="10" t="s">
        <v>47</v>
      </c>
      <c r="B17" s="10"/>
      <c r="C17" s="39"/>
      <c r="D17" s="39"/>
      <c r="E17" s="39"/>
      <c r="F17" s="39"/>
      <c r="G17" s="39"/>
      <c r="H17" s="38"/>
      <c r="I17" s="38"/>
      <c r="J17" s="38"/>
      <c r="K17" s="38"/>
      <c r="L17" s="38"/>
      <c r="M17" s="38"/>
    </row>
    <row r="18" spans="1:13" x14ac:dyDescent="0.35">
      <c r="A18" s="10"/>
      <c r="B18" s="10" t="s">
        <v>48</v>
      </c>
      <c r="C18" s="39">
        <v>23620519.425846286</v>
      </c>
      <c r="D18" s="39"/>
      <c r="E18" s="39">
        <v>23990284.184593283</v>
      </c>
      <c r="F18" s="39"/>
      <c r="G18" s="39">
        <v>24242834.209097087</v>
      </c>
      <c r="H18" s="39"/>
      <c r="I18" s="39">
        <v>24571724.376986183</v>
      </c>
      <c r="J18" s="39"/>
      <c r="K18" s="39">
        <v>25044414.516959816</v>
      </c>
      <c r="L18" s="39"/>
      <c r="M18" s="39">
        <v>25612580.617225248</v>
      </c>
    </row>
    <row r="19" spans="1:13" x14ac:dyDescent="0.35">
      <c r="A19" s="10"/>
      <c r="B19" s="10" t="s">
        <v>49</v>
      </c>
      <c r="C19" s="39">
        <v>4577926.6963617597</v>
      </c>
      <c r="D19" s="39"/>
      <c r="E19" s="39">
        <v>4694611.3760541137</v>
      </c>
      <c r="F19" s="39"/>
      <c r="G19" s="39">
        <v>4778856.2008376727</v>
      </c>
      <c r="H19" s="39"/>
      <c r="I19" s="39">
        <v>4874880.7422991423</v>
      </c>
      <c r="J19" s="39"/>
      <c r="K19" s="39">
        <v>4999425.7737836614</v>
      </c>
      <c r="L19" s="39"/>
      <c r="M19" s="39">
        <v>5141968.8821845325</v>
      </c>
    </row>
    <row r="20" spans="1:13" x14ac:dyDescent="0.35">
      <c r="A20" s="10"/>
      <c r="B20" s="10" t="s">
        <v>50</v>
      </c>
      <c r="C20" s="39">
        <v>896262.56415469456</v>
      </c>
      <c r="D20" s="39"/>
      <c r="E20" s="39">
        <v>908801.65752006241</v>
      </c>
      <c r="F20" s="39"/>
      <c r="G20" s="39">
        <v>917127.81078478927</v>
      </c>
      <c r="H20" s="39"/>
      <c r="I20" s="39">
        <v>928526.92124004092</v>
      </c>
      <c r="J20" s="39"/>
      <c r="K20" s="39">
        <v>945487.00266932033</v>
      </c>
      <c r="L20" s="39"/>
      <c r="M20" s="39">
        <v>966151.91588224121</v>
      </c>
    </row>
    <row r="21" spans="1:13" x14ac:dyDescent="0.35">
      <c r="A21" s="10"/>
      <c r="B21" s="10" t="s">
        <v>51</v>
      </c>
      <c r="C21" s="39">
        <v>13779835.339478115</v>
      </c>
      <c r="D21" s="39"/>
      <c r="E21" s="39">
        <v>13971504.466896335</v>
      </c>
      <c r="F21" s="39"/>
      <c r="G21" s="39">
        <v>14097827.961568845</v>
      </c>
      <c r="H21" s="39"/>
      <c r="I21" s="39">
        <v>14271701.227533078</v>
      </c>
      <c r="J21" s="39"/>
      <c r="K21" s="39">
        <v>14531173.918415057</v>
      </c>
      <c r="L21" s="39"/>
      <c r="M21" s="39">
        <v>14847509.635990491</v>
      </c>
    </row>
    <row r="22" spans="1:13" x14ac:dyDescent="0.35">
      <c r="A22" s="10"/>
      <c r="B22" s="10" t="s">
        <v>52</v>
      </c>
      <c r="C22" s="39">
        <v>4413506.9686642066</v>
      </c>
      <c r="D22" s="39"/>
      <c r="E22" s="39">
        <v>4517761.5768983476</v>
      </c>
      <c r="F22" s="39"/>
      <c r="G22" s="39">
        <v>4591836.3237912534</v>
      </c>
      <c r="H22" s="39"/>
      <c r="I22" s="39">
        <v>4678261.1115883235</v>
      </c>
      <c r="J22" s="39"/>
      <c r="K22" s="39">
        <v>4792706.5695294105</v>
      </c>
      <c r="L22" s="39"/>
      <c r="M22" s="39">
        <v>4924873.8814821122</v>
      </c>
    </row>
    <row r="23" spans="1:13" x14ac:dyDescent="0.35">
      <c r="A23" s="10"/>
      <c r="B23" s="10" t="s">
        <v>53</v>
      </c>
      <c r="C23" s="39">
        <v>1154794.393883545</v>
      </c>
      <c r="D23" s="39"/>
      <c r="E23" s="39">
        <v>1182397.3826783665</v>
      </c>
      <c r="F23" s="39"/>
      <c r="G23" s="39">
        <v>1202058.3937427683</v>
      </c>
      <c r="H23" s="39"/>
      <c r="I23" s="39">
        <v>1224912.0236114049</v>
      </c>
      <c r="J23" s="39"/>
      <c r="K23" s="39">
        <v>1255076.3211953677</v>
      </c>
      <c r="L23" s="39"/>
      <c r="M23" s="39">
        <v>1289862.1307489816</v>
      </c>
    </row>
    <row r="24" spans="1:13" x14ac:dyDescent="0.35">
      <c r="A24" s="10" t="s">
        <v>2</v>
      </c>
      <c r="B24" s="44"/>
      <c r="C24" s="40">
        <v>48442845.388388604</v>
      </c>
      <c r="D24" s="38"/>
      <c r="E24" s="40">
        <v>49265360.644640513</v>
      </c>
      <c r="F24" s="38"/>
      <c r="G24" s="40">
        <v>49830540.899822414</v>
      </c>
      <c r="H24" s="38"/>
      <c r="I24" s="40">
        <v>50550006.403258167</v>
      </c>
      <c r="J24" s="38"/>
      <c r="K24" s="40">
        <v>51568284.102552623</v>
      </c>
      <c r="L24" s="38"/>
      <c r="M24" s="40">
        <v>52782947.063513599</v>
      </c>
    </row>
    <row r="25" spans="1:13" x14ac:dyDescent="0.35">
      <c r="A25" s="10"/>
      <c r="B25" s="1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x14ac:dyDescent="0.35">
      <c r="A26" s="10" t="s">
        <v>54</v>
      </c>
      <c r="B26" s="10"/>
      <c r="C26" s="46">
        <v>947586.65651915013</v>
      </c>
      <c r="D26" s="38"/>
      <c r="E26" s="46">
        <v>970151.23523721995</v>
      </c>
      <c r="F26" s="38"/>
      <c r="G26" s="46">
        <v>986185.72941426572</v>
      </c>
      <c r="H26" s="38"/>
      <c r="I26" s="46">
        <v>1004855.4064002946</v>
      </c>
      <c r="J26" s="38"/>
      <c r="K26" s="46">
        <v>1029529.4776852286</v>
      </c>
      <c r="L26" s="38"/>
      <c r="M26" s="46">
        <v>1057993.9374257042</v>
      </c>
    </row>
    <row r="27" spans="1:13" x14ac:dyDescent="0.35">
      <c r="A27" s="10"/>
      <c r="B27" s="10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x14ac:dyDescent="0.35">
      <c r="A28" s="10" t="s">
        <v>55</v>
      </c>
      <c r="B28" s="10"/>
      <c r="C28" s="46">
        <v>459060.47930419201</v>
      </c>
      <c r="D28" s="38"/>
      <c r="E28" s="46">
        <v>469740.47735199583</v>
      </c>
      <c r="F28" s="38"/>
      <c r="G28" s="46">
        <v>477343.13392021484</v>
      </c>
      <c r="H28" s="38"/>
      <c r="I28" s="46">
        <v>486242.56638036959</v>
      </c>
      <c r="J28" s="38"/>
      <c r="K28" s="46">
        <v>498068.6866693722</v>
      </c>
      <c r="L28" s="38"/>
      <c r="M28" s="46">
        <v>511756.12922537018</v>
      </c>
    </row>
    <row r="29" spans="1:13" x14ac:dyDescent="0.35">
      <c r="A29" s="44"/>
      <c r="B29" s="10"/>
      <c r="C29" s="39"/>
      <c r="D29" s="39"/>
      <c r="E29" s="39"/>
      <c r="F29" s="39"/>
      <c r="G29" s="39"/>
      <c r="H29" s="38"/>
      <c r="I29" s="38"/>
      <c r="J29" s="38"/>
      <c r="K29" s="38"/>
      <c r="L29" s="38"/>
      <c r="M29" s="38"/>
    </row>
    <row r="30" spans="1:13" x14ac:dyDescent="0.35">
      <c r="A30" s="10" t="s">
        <v>56</v>
      </c>
      <c r="B30" s="10"/>
      <c r="C30" s="45">
        <v>25993463.634033535</v>
      </c>
      <c r="D30" s="39"/>
      <c r="E30" s="45">
        <v>26285802.43873683</v>
      </c>
      <c r="F30" s="39"/>
      <c r="G30" s="45">
        <v>26460186.189429399</v>
      </c>
      <c r="H30" s="39"/>
      <c r="I30" s="45">
        <v>26721553.971032489</v>
      </c>
      <c r="J30" s="39"/>
      <c r="K30" s="45">
        <v>27132452.788436525</v>
      </c>
      <c r="L30" s="39"/>
      <c r="M30" s="45">
        <v>27618264.417208582</v>
      </c>
    </row>
    <row r="31" spans="1:13" x14ac:dyDescent="0.35">
      <c r="A31" s="10"/>
      <c r="B31" s="1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 x14ac:dyDescent="0.35">
      <c r="A32" s="10" t="s">
        <v>57</v>
      </c>
      <c r="B32" s="10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x14ac:dyDescent="0.35">
      <c r="A33" s="10"/>
      <c r="B33" s="10" t="s">
        <v>58</v>
      </c>
      <c r="C33" s="39">
        <v>498275.68805450393</v>
      </c>
      <c r="D33" s="39"/>
      <c r="E33" s="39">
        <v>514138.04228008556</v>
      </c>
      <c r="F33" s="39"/>
      <c r="G33" s="39">
        <v>525713.02415401791</v>
      </c>
      <c r="H33" s="39"/>
      <c r="I33" s="39">
        <v>538405.18656541966</v>
      </c>
      <c r="J33" s="39"/>
      <c r="K33" s="39">
        <v>554315.88748224545</v>
      </c>
      <c r="L33" s="39"/>
      <c r="M33" s="39">
        <v>572179.33183789393</v>
      </c>
    </row>
    <row r="34" spans="1:13" x14ac:dyDescent="0.35">
      <c r="A34" s="10"/>
      <c r="B34" s="10" t="s">
        <v>59</v>
      </c>
      <c r="C34" s="39">
        <v>9770892.1689116154</v>
      </c>
      <c r="D34" s="39"/>
      <c r="E34" s="39">
        <v>9989644.7691035289</v>
      </c>
      <c r="F34" s="39"/>
      <c r="G34" s="39">
        <v>10142390.032533169</v>
      </c>
      <c r="H34" s="39"/>
      <c r="I34" s="39">
        <v>10324085.664314345</v>
      </c>
      <c r="J34" s="39"/>
      <c r="K34" s="39">
        <v>10568562.791598665</v>
      </c>
      <c r="L34" s="39"/>
      <c r="M34" s="39">
        <v>10852614.377327669</v>
      </c>
    </row>
    <row r="35" spans="1:13" x14ac:dyDescent="0.35">
      <c r="A35" s="10"/>
      <c r="B35" s="10" t="s">
        <v>60</v>
      </c>
      <c r="C35" s="39">
        <v>14343970.164402111</v>
      </c>
      <c r="D35" s="39"/>
      <c r="E35" s="39">
        <v>14542420.10920311</v>
      </c>
      <c r="F35" s="39"/>
      <c r="G35" s="39">
        <v>14672940.960493239</v>
      </c>
      <c r="H35" s="39"/>
      <c r="I35" s="39">
        <v>14853103.011069529</v>
      </c>
      <c r="J35" s="39"/>
      <c r="K35" s="39">
        <v>15122447.668864561</v>
      </c>
      <c r="L35" s="39"/>
      <c r="M35" s="39">
        <v>15451026.800839119</v>
      </c>
    </row>
    <row r="36" spans="1:13" x14ac:dyDescent="0.35">
      <c r="A36" s="10" t="s">
        <v>2</v>
      </c>
      <c r="B36" s="10"/>
      <c r="C36" s="41">
        <v>24613138.021368228</v>
      </c>
      <c r="D36" s="39"/>
      <c r="E36" s="41">
        <v>25046202.920586724</v>
      </c>
      <c r="F36" s="39"/>
      <c r="G36" s="41">
        <v>25341044.017180428</v>
      </c>
      <c r="H36" s="39"/>
      <c r="I36" s="41">
        <v>25715593.861949295</v>
      </c>
      <c r="J36" s="39"/>
      <c r="K36" s="41">
        <v>26245326.347945474</v>
      </c>
      <c r="L36" s="39"/>
      <c r="M36" s="41">
        <v>26875820.510004684</v>
      </c>
    </row>
    <row r="37" spans="1:13" x14ac:dyDescent="0.35">
      <c r="A37" s="44"/>
      <c r="B37" s="10"/>
      <c r="C37" s="47"/>
      <c r="D37" s="48"/>
      <c r="E37" s="47"/>
      <c r="F37" s="48"/>
      <c r="G37" s="47"/>
      <c r="H37" s="48"/>
      <c r="I37" s="47"/>
      <c r="J37" s="48"/>
      <c r="K37" s="47"/>
      <c r="L37" s="48"/>
      <c r="M37" s="47"/>
    </row>
    <row r="38" spans="1:13" ht="15" thickBot="1" x14ac:dyDescent="0.4">
      <c r="A38" s="44" t="s">
        <v>61</v>
      </c>
      <c r="B38" s="10"/>
      <c r="C38" s="49">
        <v>367575305.96322423</v>
      </c>
      <c r="D38" s="39"/>
      <c r="E38" s="49">
        <v>375256752.50774312</v>
      </c>
      <c r="F38" s="39"/>
      <c r="G38" s="49">
        <v>380405468.44017041</v>
      </c>
      <c r="H38" s="39"/>
      <c r="I38" s="49">
        <v>386853442.27179921</v>
      </c>
      <c r="J38" s="39"/>
      <c r="K38" s="49">
        <v>395454386.38761413</v>
      </c>
      <c r="L38" s="39"/>
      <c r="M38" s="49">
        <v>405354940.88860255</v>
      </c>
    </row>
    <row r="39" spans="1:13" ht="15" thickTop="1" x14ac:dyDescent="0.35">
      <c r="E39" s="50">
        <v>2.0897613141856199E-2</v>
      </c>
      <c r="F39" s="50"/>
      <c r="G39" s="50">
        <v>1.3534810510320173E-2</v>
      </c>
      <c r="H39" s="50"/>
      <c r="I39" s="50">
        <v>1.6950265878322743E-2</v>
      </c>
      <c r="J39" s="50"/>
      <c r="K39" s="50">
        <v>2.223308151352054E-2</v>
      </c>
      <c r="L39" s="50"/>
      <c r="M39" s="50">
        <v>2.5035895015421975E-2</v>
      </c>
    </row>
    <row r="41" spans="1:13" x14ac:dyDescent="0.35">
      <c r="A41" s="17" t="s">
        <v>62</v>
      </c>
    </row>
    <row r="42" spans="1:13" x14ac:dyDescent="0.35">
      <c r="A42" s="10" t="s">
        <v>63</v>
      </c>
      <c r="B42" s="10"/>
    </row>
    <row r="43" spans="1:13" x14ac:dyDescent="0.35">
      <c r="A43" s="23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EFEC-9F1B-4F08-A409-E29833648E98}">
  <dimension ref="A1:M25"/>
  <sheetViews>
    <sheetView showGridLines="0" workbookViewId="0">
      <selection activeCell="J25" sqref="J25"/>
    </sheetView>
  </sheetViews>
  <sheetFormatPr defaultRowHeight="14.5" x14ac:dyDescent="0.35"/>
  <cols>
    <col min="1" max="1" width="2.6328125" customWidth="1"/>
    <col min="2" max="2" width="15.90625" customWidth="1"/>
    <col min="4" max="4" width="1.6328125" customWidth="1"/>
    <col min="6" max="6" width="1.6328125" customWidth="1"/>
    <col min="8" max="8" width="1.6328125" customWidth="1"/>
    <col min="10" max="10" width="1.6328125" customWidth="1"/>
    <col min="12" max="12" width="1.6328125" customWidth="1"/>
  </cols>
  <sheetData>
    <row r="1" spans="1:13" x14ac:dyDescent="0.35">
      <c r="A1" s="51"/>
      <c r="B1" s="51"/>
      <c r="C1" s="2">
        <v>2019</v>
      </c>
      <c r="D1" s="52"/>
      <c r="E1" s="2">
        <v>2020</v>
      </c>
      <c r="F1" s="52"/>
      <c r="G1" s="2">
        <v>2021</v>
      </c>
      <c r="H1" s="52"/>
      <c r="I1" s="2">
        <v>2022</v>
      </c>
      <c r="J1" s="52"/>
      <c r="K1" s="2">
        <v>2023</v>
      </c>
      <c r="L1" s="52"/>
      <c r="M1" s="2">
        <v>2024</v>
      </c>
    </row>
    <row r="2" spans="1:13" x14ac:dyDescent="0.35">
      <c r="A2" s="53" t="s">
        <v>64</v>
      </c>
      <c r="B2" s="53"/>
      <c r="C2" s="21"/>
      <c r="D2" s="52"/>
      <c r="E2" s="21"/>
      <c r="F2" s="52"/>
      <c r="G2" s="21"/>
      <c r="H2" s="52"/>
      <c r="I2" s="21"/>
      <c r="J2" s="52"/>
      <c r="K2" s="21"/>
      <c r="L2" s="52"/>
      <c r="M2" s="21"/>
    </row>
    <row r="3" spans="1:13" x14ac:dyDescent="0.35">
      <c r="A3" s="1" t="s">
        <v>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35">
      <c r="A4" s="51"/>
      <c r="B4" s="1" t="s">
        <v>65</v>
      </c>
      <c r="C4" s="54">
        <v>8814185.2140947934</v>
      </c>
      <c r="D4" s="54"/>
      <c r="E4" s="54">
        <v>9854660.0929009318</v>
      </c>
      <c r="F4" s="54"/>
      <c r="G4" s="54">
        <v>10656340.971467217</v>
      </c>
      <c r="H4" s="54"/>
      <c r="I4" s="54">
        <v>11426276.852347698</v>
      </c>
      <c r="J4" s="54"/>
      <c r="K4" s="54">
        <v>12263321.662946975</v>
      </c>
      <c r="L4" s="54"/>
      <c r="M4" s="54">
        <v>13126091.337280272</v>
      </c>
    </row>
    <row r="5" spans="1:13" x14ac:dyDescent="0.35">
      <c r="A5" s="51"/>
      <c r="B5" s="1" t="s">
        <v>43</v>
      </c>
      <c r="C5" s="54">
        <v>2046985.5504742207</v>
      </c>
      <c r="D5" s="54"/>
      <c r="E5" s="54">
        <v>2288623.1169585413</v>
      </c>
      <c r="F5" s="54"/>
      <c r="G5" s="54">
        <v>2474803.7364605432</v>
      </c>
      <c r="H5" s="54"/>
      <c r="I5" s="54">
        <v>2653610.9788238439</v>
      </c>
      <c r="J5" s="54"/>
      <c r="K5" s="54">
        <v>2848000.379392684</v>
      </c>
      <c r="L5" s="54"/>
      <c r="M5" s="54">
        <v>3048362.075766095</v>
      </c>
    </row>
    <row r="6" spans="1:13" x14ac:dyDescent="0.35">
      <c r="A6" s="1" t="s">
        <v>47</v>
      </c>
      <c r="B6" s="51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x14ac:dyDescent="0.35">
      <c r="A7" s="51"/>
      <c r="B7" s="1" t="s">
        <v>66</v>
      </c>
      <c r="C7" s="54">
        <v>2493199.8699047244</v>
      </c>
      <c r="D7" s="54"/>
      <c r="E7" s="54">
        <v>2787507.6079654945</v>
      </c>
      <c r="F7" s="54"/>
      <c r="G7" s="54">
        <v>3014270.0141795138</v>
      </c>
      <c r="H7" s="54"/>
      <c r="I7" s="54">
        <v>3232055.4487384269</v>
      </c>
      <c r="J7" s="54"/>
      <c r="K7" s="54">
        <v>3468830.3155814139</v>
      </c>
      <c r="L7" s="54"/>
      <c r="M7" s="54">
        <v>3712886.2471135426</v>
      </c>
    </row>
    <row r="8" spans="1:13" x14ac:dyDescent="0.35">
      <c r="A8" s="51"/>
      <c r="B8" s="1" t="s">
        <v>50</v>
      </c>
      <c r="C8" s="54">
        <v>93933.21472539322</v>
      </c>
      <c r="D8" s="54"/>
      <c r="E8" s="54">
        <v>105021.66075819758</v>
      </c>
      <c r="F8" s="54"/>
      <c r="G8" s="54">
        <v>113565.27007982839</v>
      </c>
      <c r="H8" s="54"/>
      <c r="I8" s="54">
        <v>121769.76168078551</v>
      </c>
      <c r="J8" s="54"/>
      <c r="K8" s="54">
        <v>130686.91205858834</v>
      </c>
      <c r="L8" s="54"/>
      <c r="M8" s="54">
        <v>139876.57382391009</v>
      </c>
    </row>
    <row r="9" spans="1:13" x14ac:dyDescent="0.35">
      <c r="A9" s="51"/>
      <c r="B9" s="1" t="s">
        <v>51</v>
      </c>
      <c r="C9" s="54">
        <v>1432497.7228965736</v>
      </c>
      <c r="D9" s="54"/>
      <c r="E9" s="54">
        <v>1601597.7534025847</v>
      </c>
      <c r="F9" s="54"/>
      <c r="G9" s="54">
        <v>1731888.5484404096</v>
      </c>
      <c r="H9" s="54"/>
      <c r="I9" s="54">
        <v>1857019.3497439739</v>
      </c>
      <c r="J9" s="54"/>
      <c r="K9" s="54">
        <v>1993054.5585826319</v>
      </c>
      <c r="L9" s="54"/>
      <c r="M9" s="54">
        <v>2133269.1548400265</v>
      </c>
    </row>
    <row r="10" spans="1:13" x14ac:dyDescent="0.35">
      <c r="A10" s="1" t="s">
        <v>2</v>
      </c>
      <c r="B10" s="51"/>
      <c r="C10" s="55">
        <v>14880801.572095707</v>
      </c>
      <c r="D10" s="51"/>
      <c r="E10" s="55">
        <v>16637410.23198575</v>
      </c>
      <c r="F10" s="51"/>
      <c r="G10" s="55">
        <v>17990868.540627509</v>
      </c>
      <c r="H10" s="51"/>
      <c r="I10" s="55">
        <v>19290732.391334727</v>
      </c>
      <c r="J10" s="51"/>
      <c r="K10" s="55">
        <v>20703893.828562289</v>
      </c>
      <c r="L10" s="51"/>
      <c r="M10" s="55">
        <v>22160485.388823844</v>
      </c>
    </row>
    <row r="11" spans="1:13" x14ac:dyDescent="0.3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35">
      <c r="A12" s="53" t="s">
        <v>67</v>
      </c>
      <c r="B12" s="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35">
      <c r="A13" s="1" t="s">
        <v>68</v>
      </c>
      <c r="B13" s="1"/>
      <c r="C13" s="54">
        <v>2848867.5091049718</v>
      </c>
      <c r="D13" s="54"/>
      <c r="E13" s="54">
        <v>3146492.2689620266</v>
      </c>
      <c r="F13" s="54"/>
      <c r="G13" s="54">
        <v>3373122.6460329215</v>
      </c>
      <c r="H13" s="54"/>
      <c r="I13" s="54">
        <v>3591533.7031768057</v>
      </c>
      <c r="J13" s="54"/>
      <c r="K13" s="54">
        <v>3827171.6785165574</v>
      </c>
      <c r="L13" s="54"/>
      <c r="M13" s="54">
        <v>4068560.7581551741</v>
      </c>
    </row>
    <row r="14" spans="1:13" x14ac:dyDescent="0.35">
      <c r="A14" s="1" t="s">
        <v>44</v>
      </c>
      <c r="B14" s="1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x14ac:dyDescent="0.35">
      <c r="A15" s="1"/>
      <c r="B15" s="1" t="s">
        <v>45</v>
      </c>
      <c r="C15" s="54">
        <v>8519413.8176607471</v>
      </c>
      <c r="D15" s="54"/>
      <c r="E15" s="54">
        <v>9410172.9343223907</v>
      </c>
      <c r="F15" s="54"/>
      <c r="G15" s="54">
        <v>10088758.937730789</v>
      </c>
      <c r="H15" s="54"/>
      <c r="I15" s="54">
        <v>10742518.008797748</v>
      </c>
      <c r="J15" s="54"/>
      <c r="K15" s="54">
        <v>11447485.637796098</v>
      </c>
      <c r="L15" s="54"/>
      <c r="M15" s="54">
        <v>12169495.862542529</v>
      </c>
    </row>
    <row r="16" spans="1:13" x14ac:dyDescent="0.35">
      <c r="A16" s="1" t="s">
        <v>57</v>
      </c>
      <c r="B16" s="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 x14ac:dyDescent="0.35">
      <c r="A17" s="1"/>
      <c r="B17" s="1" t="s">
        <v>58</v>
      </c>
      <c r="C17" s="54">
        <v>43055.388970550594</v>
      </c>
      <c r="D17" s="54"/>
      <c r="E17" s="54">
        <v>48137.800771550348</v>
      </c>
      <c r="F17" s="54"/>
      <c r="G17" s="54">
        <v>52053.749664701092</v>
      </c>
      <c r="H17" s="54"/>
      <c r="I17" s="54">
        <v>55815.43105549278</v>
      </c>
      <c r="J17" s="54"/>
      <c r="K17" s="54">
        <v>59907.402067794734</v>
      </c>
      <c r="L17" s="54"/>
      <c r="M17" s="54">
        <v>64126.641090278485</v>
      </c>
    </row>
    <row r="18" spans="1:13" x14ac:dyDescent="0.35">
      <c r="A18" s="1"/>
      <c r="B18" s="1" t="s">
        <v>60</v>
      </c>
      <c r="C18" s="54">
        <v>1487297.4292625433</v>
      </c>
      <c r="D18" s="54"/>
      <c r="E18" s="54">
        <v>1662866.1346929506</v>
      </c>
      <c r="F18" s="54"/>
      <c r="G18" s="54">
        <v>1798140.9577432028</v>
      </c>
      <c r="H18" s="54"/>
      <c r="I18" s="54">
        <v>1928059.6196276087</v>
      </c>
      <c r="J18" s="54"/>
      <c r="K18" s="54">
        <v>2069303.5986388649</v>
      </c>
      <c r="L18" s="54"/>
      <c r="M18" s="54">
        <v>2214889.2874645991</v>
      </c>
    </row>
    <row r="19" spans="1:13" x14ac:dyDescent="0.35">
      <c r="A19" s="1" t="s">
        <v>2</v>
      </c>
      <c r="B19" s="1"/>
      <c r="C19" s="57">
        <v>12898634.144998813</v>
      </c>
      <c r="D19" s="56"/>
      <c r="E19" s="57">
        <v>14267669.138748918</v>
      </c>
      <c r="F19" s="56"/>
      <c r="G19" s="57">
        <v>15312076.291171616</v>
      </c>
      <c r="H19" s="56"/>
      <c r="I19" s="57">
        <v>16317926.762657655</v>
      </c>
      <c r="J19" s="56"/>
      <c r="K19" s="57">
        <v>17403868.317019317</v>
      </c>
      <c r="L19" s="56"/>
      <c r="M19" s="57">
        <v>18517072.549252581</v>
      </c>
    </row>
    <row r="20" spans="1:13" ht="15" thickBot="1" x14ac:dyDescent="0.4">
      <c r="A20" s="58" t="s">
        <v>69</v>
      </c>
      <c r="B20" s="14"/>
      <c r="C20" s="59">
        <v>27779435.717094518</v>
      </c>
      <c r="D20" s="56"/>
      <c r="E20" s="59">
        <v>30905079.370734669</v>
      </c>
      <c r="F20" s="56"/>
      <c r="G20" s="59">
        <v>33302944.831799127</v>
      </c>
      <c r="H20" s="56"/>
      <c r="I20" s="59">
        <v>35608659.153992385</v>
      </c>
      <c r="J20" s="56"/>
      <c r="K20" s="59">
        <v>38107762.145581603</v>
      </c>
      <c r="L20" s="56"/>
      <c r="M20" s="59">
        <v>40677557.938076422</v>
      </c>
    </row>
    <row r="21" spans="1:13" x14ac:dyDescent="0.35">
      <c r="A21" s="58"/>
      <c r="B21" s="14"/>
      <c r="C21" s="60"/>
      <c r="D21" s="61"/>
      <c r="E21" s="62">
        <v>0.11251645589462915</v>
      </c>
      <c r="F21" s="63"/>
      <c r="G21" s="62">
        <v>7.7588069983573593E-2</v>
      </c>
      <c r="H21" s="63"/>
      <c r="I21" s="62">
        <v>6.9234547690559159E-2</v>
      </c>
      <c r="J21" s="63"/>
      <c r="K21" s="62">
        <v>7.0182451430750456E-2</v>
      </c>
      <c r="L21" s="63"/>
      <c r="M21" s="62">
        <v>6.7434969880349513E-2</v>
      </c>
    </row>
    <row r="23" spans="1:13" x14ac:dyDescent="0.35">
      <c r="A23" s="121" t="s">
        <v>70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35">
      <c r="A24" s="122" t="s">
        <v>71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35">
      <c r="A25" s="23" t="s">
        <v>20</v>
      </c>
    </row>
  </sheetData>
  <mergeCells count="2">
    <mergeCell ref="A23:M23"/>
    <mergeCell ref="A24:M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E754-4072-4DBC-84E1-FA7A48466321}">
  <dimension ref="A1:K69"/>
  <sheetViews>
    <sheetView showGridLines="0" workbookViewId="0">
      <selection activeCell="G67" sqref="G67"/>
    </sheetView>
  </sheetViews>
  <sheetFormatPr defaultRowHeight="14.5" x14ac:dyDescent="0.35"/>
  <cols>
    <col min="1" max="1" width="18.7265625" customWidth="1"/>
    <col min="2" max="2" width="8.81640625" customWidth="1"/>
    <col min="3" max="3" width="10.6328125" customWidth="1"/>
    <col min="4" max="4" width="1.6328125" customWidth="1"/>
    <col min="5" max="5" width="10.6328125" customWidth="1"/>
    <col min="6" max="6" width="1.6328125" customWidth="1"/>
    <col min="7" max="7" width="11.08984375" customWidth="1"/>
    <col min="8" max="8" width="1.6328125" customWidth="1"/>
    <col min="9" max="9" width="11.90625" customWidth="1"/>
    <col min="10" max="10" width="1.6328125" customWidth="1"/>
    <col min="11" max="11" width="10.6328125" customWidth="1"/>
  </cols>
  <sheetData>
    <row r="1" spans="1:11" x14ac:dyDescent="0.35">
      <c r="A1" s="31"/>
      <c r="B1" s="31"/>
      <c r="C1" s="123" t="s">
        <v>72</v>
      </c>
      <c r="D1" s="123"/>
      <c r="E1" s="123"/>
      <c r="F1" s="31"/>
      <c r="G1" s="123" t="s">
        <v>73</v>
      </c>
      <c r="H1" s="123"/>
      <c r="I1" s="123"/>
      <c r="J1" s="123"/>
      <c r="K1" s="123"/>
    </row>
    <row r="2" spans="1:11" x14ac:dyDescent="0.35">
      <c r="A2" s="31"/>
      <c r="B2" s="31"/>
      <c r="C2" s="31"/>
      <c r="D2" s="31"/>
      <c r="E2" s="31"/>
      <c r="F2" s="31"/>
      <c r="G2" s="31"/>
      <c r="H2" s="31"/>
      <c r="I2" s="37"/>
      <c r="K2" s="31"/>
    </row>
    <row r="3" spans="1:11" x14ac:dyDescent="0.35">
      <c r="A3" s="64" t="s">
        <v>74</v>
      </c>
      <c r="B3" s="64" t="s">
        <v>75</v>
      </c>
      <c r="C3" s="2">
        <v>2019</v>
      </c>
      <c r="D3" s="31"/>
      <c r="E3" s="2">
        <v>2024</v>
      </c>
      <c r="F3" s="31"/>
      <c r="G3" s="2">
        <v>2019</v>
      </c>
      <c r="H3" s="37"/>
      <c r="I3" s="2">
        <v>2024</v>
      </c>
      <c r="K3" s="2" t="s">
        <v>76</v>
      </c>
    </row>
    <row r="4" spans="1:11" x14ac:dyDescent="0.35">
      <c r="A4" s="65" t="s">
        <v>77</v>
      </c>
      <c r="B4" s="65"/>
      <c r="C4" s="70">
        <v>147700</v>
      </c>
      <c r="D4" s="70"/>
      <c r="E4" s="70">
        <v>159891.37300166019</v>
      </c>
      <c r="F4" s="31"/>
      <c r="G4" s="66">
        <v>11665.646277999997</v>
      </c>
      <c r="H4" s="66"/>
      <c r="I4" s="66">
        <v>14278.689068000001</v>
      </c>
      <c r="K4" s="67">
        <v>0.22399468728345456</v>
      </c>
    </row>
    <row r="5" spans="1:11" x14ac:dyDescent="0.35">
      <c r="A5" s="65" t="s">
        <v>78</v>
      </c>
      <c r="B5" s="65">
        <v>2017</v>
      </c>
      <c r="C5" s="70">
        <v>134168</v>
      </c>
      <c r="D5" s="70"/>
      <c r="E5" s="70">
        <v>145242.42202360695</v>
      </c>
      <c r="F5" s="31"/>
      <c r="G5" s="66">
        <v>10781.795681999998</v>
      </c>
      <c r="H5" s="66"/>
      <c r="I5" s="66">
        <v>32892.117191999998</v>
      </c>
      <c r="K5" s="67">
        <v>2.0507086353818371</v>
      </c>
    </row>
    <row r="6" spans="1:11" x14ac:dyDescent="0.35">
      <c r="A6" s="65" t="s">
        <v>79</v>
      </c>
      <c r="B6" s="65">
        <v>2005</v>
      </c>
      <c r="C6" s="70">
        <v>10227256</v>
      </c>
      <c r="D6" s="70"/>
      <c r="E6" s="70">
        <v>11071428.597694429</v>
      </c>
      <c r="F6" s="31"/>
      <c r="G6" s="66">
        <v>275834.69393999997</v>
      </c>
      <c r="H6" s="66"/>
      <c r="I6" s="66">
        <v>287783.48790599999</v>
      </c>
      <c r="K6" s="67">
        <v>4.3318676832578389E-2</v>
      </c>
    </row>
    <row r="7" spans="1:11" x14ac:dyDescent="0.35">
      <c r="A7" s="65" t="s">
        <v>80</v>
      </c>
      <c r="B7" s="65">
        <v>2005</v>
      </c>
      <c r="C7" s="70">
        <v>377203</v>
      </c>
      <c r="D7" s="70"/>
      <c r="E7" s="70">
        <v>408337.88470105099</v>
      </c>
      <c r="F7" s="31"/>
      <c r="G7" s="66">
        <v>26655.222854000003</v>
      </c>
      <c r="H7" s="66"/>
      <c r="I7" s="66">
        <v>43454.345743999998</v>
      </c>
      <c r="K7" s="67">
        <v>0.63023757040091832</v>
      </c>
    </row>
    <row r="8" spans="1:11" x14ac:dyDescent="0.35">
      <c r="A8" s="65" t="s">
        <v>81</v>
      </c>
      <c r="B8" s="65">
        <v>2010</v>
      </c>
      <c r="C8" s="70">
        <v>7519033</v>
      </c>
      <c r="D8" s="70"/>
      <c r="E8" s="70">
        <v>8139664.9290101025</v>
      </c>
      <c r="F8" s="31"/>
      <c r="G8" s="66">
        <v>379840.96447000001</v>
      </c>
      <c r="H8" s="66"/>
      <c r="I8" s="66">
        <v>1015876.251768</v>
      </c>
      <c r="K8" s="67">
        <v>1.674477865191484</v>
      </c>
    </row>
    <row r="9" spans="1:11" x14ac:dyDescent="0.35">
      <c r="A9" s="65" t="s">
        <v>82</v>
      </c>
      <c r="B9" s="65">
        <v>2019</v>
      </c>
      <c r="C9" s="70">
        <v>559200</v>
      </c>
      <c r="D9" s="70"/>
      <c r="E9" s="70">
        <v>605357.18200763979</v>
      </c>
      <c r="F9" s="31"/>
      <c r="G9" s="66">
        <v>38541.997390000004</v>
      </c>
      <c r="H9" s="66"/>
      <c r="I9" s="66">
        <v>130679.60021400002</v>
      </c>
      <c r="K9" s="67">
        <v>2.3905767490894432</v>
      </c>
    </row>
    <row r="10" spans="1:11" x14ac:dyDescent="0.35">
      <c r="A10" s="65" t="s">
        <v>83</v>
      </c>
      <c r="B10" s="65">
        <v>2017</v>
      </c>
      <c r="C10" s="70">
        <v>118300</v>
      </c>
      <c r="D10" s="70"/>
      <c r="E10" s="70">
        <v>128064.65420512122</v>
      </c>
      <c r="F10" s="31"/>
      <c r="G10" s="66">
        <v>9745.5033319999984</v>
      </c>
      <c r="H10" s="66"/>
      <c r="I10" s="66">
        <v>12489.721614</v>
      </c>
      <c r="K10" s="67">
        <v>0.28158815286524824</v>
      </c>
    </row>
    <row r="11" spans="1:11" x14ac:dyDescent="0.35">
      <c r="A11" s="65" t="s">
        <v>84</v>
      </c>
      <c r="B11" s="65">
        <v>2002</v>
      </c>
      <c r="C11" s="70">
        <v>1346517</v>
      </c>
      <c r="D11" s="70"/>
      <c r="E11" s="70">
        <v>1457660.4732571191</v>
      </c>
      <c r="F11" s="31"/>
      <c r="G11" s="66">
        <v>89963.871084000013</v>
      </c>
      <c r="H11" s="66"/>
      <c r="I11" s="66">
        <v>77571.497548000014</v>
      </c>
      <c r="K11" s="67">
        <v>-0.13774833593397884</v>
      </c>
    </row>
    <row r="12" spans="1:11" x14ac:dyDescent="0.35">
      <c r="A12" s="65" t="s">
        <v>85</v>
      </c>
      <c r="B12" s="65">
        <v>2014</v>
      </c>
      <c r="C12" s="70">
        <v>1119357</v>
      </c>
      <c r="D12" s="70"/>
      <c r="E12" s="70">
        <v>1211750.3561883506</v>
      </c>
      <c r="F12" s="31"/>
      <c r="G12" s="66">
        <v>33789.555344000008</v>
      </c>
      <c r="H12" s="66"/>
      <c r="I12" s="66">
        <v>26176.289045999998</v>
      </c>
      <c r="K12" s="67">
        <v>-0.22531419015408538</v>
      </c>
    </row>
    <row r="13" spans="1:11" x14ac:dyDescent="0.35">
      <c r="A13" s="65" t="s">
        <v>86</v>
      </c>
      <c r="B13" s="65">
        <v>2018</v>
      </c>
      <c r="C13" s="70">
        <v>3287800</v>
      </c>
      <c r="D13" s="70"/>
      <c r="E13" s="70">
        <v>3559179.7979340451</v>
      </c>
      <c r="F13" s="31"/>
      <c r="G13" s="66">
        <v>216755.23335199998</v>
      </c>
      <c r="H13" s="66"/>
      <c r="I13" s="66">
        <v>270424.07644199999</v>
      </c>
      <c r="K13" s="67">
        <v>0.24760114097381175</v>
      </c>
    </row>
    <row r="14" spans="1:11" x14ac:dyDescent="0.35">
      <c r="A14" s="65" t="s">
        <v>87</v>
      </c>
      <c r="B14" s="65">
        <v>2000</v>
      </c>
      <c r="C14" s="70">
        <v>464742</v>
      </c>
      <c r="D14" s="70"/>
      <c r="E14" s="70">
        <v>503102.48118847376</v>
      </c>
      <c r="F14" s="31"/>
      <c r="G14" s="66">
        <v>32265.728260000007</v>
      </c>
      <c r="H14" s="66"/>
      <c r="I14" s="66">
        <v>85492.611193999983</v>
      </c>
      <c r="K14" s="67">
        <v>1.6496414556365562</v>
      </c>
    </row>
    <row r="15" spans="1:11" x14ac:dyDescent="0.35">
      <c r="A15" s="65" t="s">
        <v>88</v>
      </c>
      <c r="B15" s="65">
        <v>2006</v>
      </c>
      <c r="C15" s="70">
        <v>906390</v>
      </c>
      <c r="D15" s="70"/>
      <c r="E15" s="70">
        <v>981204.74999982945</v>
      </c>
      <c r="F15" s="31"/>
      <c r="G15" s="66">
        <v>61216.953580000009</v>
      </c>
      <c r="H15" s="66"/>
      <c r="I15" s="66">
        <v>91005.059077999962</v>
      </c>
      <c r="K15" s="67">
        <v>0.48659895267529168</v>
      </c>
    </row>
    <row r="16" spans="1:11" x14ac:dyDescent="0.35">
      <c r="A16" s="65" t="s">
        <v>89</v>
      </c>
      <c r="B16" s="65">
        <v>2016</v>
      </c>
      <c r="C16" s="70">
        <v>12310660</v>
      </c>
      <c r="D16" s="70"/>
      <c r="E16" s="70">
        <v>13326799.796591863</v>
      </c>
      <c r="F16" s="31"/>
      <c r="G16" s="66">
        <v>484509.13188300026</v>
      </c>
      <c r="H16" s="66"/>
      <c r="I16" s="66">
        <v>602402.98270800011</v>
      </c>
      <c r="K16" s="67">
        <v>0.24332637522602768</v>
      </c>
    </row>
    <row r="17" spans="1:11" x14ac:dyDescent="0.35">
      <c r="A17" s="65" t="s">
        <v>90</v>
      </c>
      <c r="B17" s="65">
        <v>2005</v>
      </c>
      <c r="C17" s="70">
        <v>300042</v>
      </c>
      <c r="D17" s="70"/>
      <c r="E17" s="70">
        <v>324807.90344051551</v>
      </c>
      <c r="F17" s="31"/>
      <c r="G17" s="66">
        <v>21615.469098000009</v>
      </c>
      <c r="H17" s="66"/>
      <c r="I17" s="66">
        <v>39720.160087999997</v>
      </c>
      <c r="K17" s="67">
        <v>0.83758029529301969</v>
      </c>
    </row>
    <row r="18" spans="1:11" x14ac:dyDescent="0.35">
      <c r="A18" s="65" t="s">
        <v>91</v>
      </c>
      <c r="B18" s="65">
        <v>2013</v>
      </c>
      <c r="C18" s="70">
        <v>6299381</v>
      </c>
      <c r="D18" s="70"/>
      <c r="E18" s="70">
        <v>6819341.0775258718</v>
      </c>
      <c r="F18" s="31"/>
      <c r="G18" s="66">
        <v>246036.43104000002</v>
      </c>
      <c r="H18" s="66"/>
      <c r="I18" s="66">
        <v>239823.81004400001</v>
      </c>
      <c r="K18" s="67">
        <v>-2.5250817408377944E-2</v>
      </c>
    </row>
    <row r="19" spans="1:11" x14ac:dyDescent="0.35">
      <c r="A19" s="65" t="s">
        <v>92</v>
      </c>
      <c r="B19" s="65">
        <v>2008</v>
      </c>
      <c r="C19" s="70">
        <v>674313</v>
      </c>
      <c r="D19" s="70"/>
      <c r="E19" s="70">
        <v>729971.77659355768</v>
      </c>
      <c r="F19" s="31"/>
      <c r="G19" s="66">
        <v>26481.068344000007</v>
      </c>
      <c r="H19" s="66"/>
      <c r="I19" s="66">
        <v>25325.350687999999</v>
      </c>
      <c r="K19" s="67">
        <v>-4.3643165788734756E-2</v>
      </c>
    </row>
    <row r="20" spans="1:11" x14ac:dyDescent="0.35">
      <c r="A20" s="65" t="s">
        <v>93</v>
      </c>
      <c r="B20" s="65">
        <v>2014</v>
      </c>
      <c r="C20" s="70">
        <v>5539460</v>
      </c>
      <c r="D20" s="70"/>
      <c r="E20" s="70">
        <v>5996695.0919957794</v>
      </c>
      <c r="F20" s="31"/>
      <c r="G20" s="66">
        <v>238044.35615000001</v>
      </c>
      <c r="H20" s="66"/>
      <c r="I20" s="66">
        <v>274842.37112600001</v>
      </c>
      <c r="K20" s="67">
        <v>0.15458469829384361</v>
      </c>
    </row>
    <row r="21" spans="1:11" x14ac:dyDescent="0.35">
      <c r="A21" s="65" t="s">
        <v>94</v>
      </c>
      <c r="B21" s="65">
        <v>2019</v>
      </c>
      <c r="C21" s="70">
        <v>205926</v>
      </c>
      <c r="D21" s="70"/>
      <c r="E21" s="70">
        <v>222923.43179918674</v>
      </c>
      <c r="F21" s="31"/>
      <c r="G21" s="66">
        <v>15468.595083999999</v>
      </c>
      <c r="H21" s="66"/>
      <c r="I21" s="66">
        <v>18775.292206000002</v>
      </c>
      <c r="K21" s="67">
        <v>0.21376841943586061</v>
      </c>
    </row>
    <row r="22" spans="1:11" x14ac:dyDescent="0.35">
      <c r="A22" s="65" t="s">
        <v>95</v>
      </c>
      <c r="B22" s="65">
        <v>2011</v>
      </c>
      <c r="C22" s="70">
        <v>8755549</v>
      </c>
      <c r="D22" s="70"/>
      <c r="E22" s="70">
        <v>9478244.7596026603</v>
      </c>
      <c r="F22" s="31"/>
      <c r="G22" s="66">
        <v>573870.59650200012</v>
      </c>
      <c r="H22" s="66"/>
      <c r="I22" s="66">
        <v>581637.91630400007</v>
      </c>
      <c r="K22" s="67">
        <v>1.3534967376522284E-2</v>
      </c>
    </row>
    <row r="23" spans="1:11" x14ac:dyDescent="0.35">
      <c r="A23" s="65" t="s">
        <v>96</v>
      </c>
      <c r="B23" s="65">
        <v>2014</v>
      </c>
      <c r="C23" s="70">
        <v>9931721</v>
      </c>
      <c r="D23" s="70"/>
      <c r="E23" s="70">
        <v>10751499.708594598</v>
      </c>
      <c r="F23" s="31"/>
      <c r="G23" s="66">
        <v>246115.52069199999</v>
      </c>
      <c r="H23" s="66"/>
      <c r="I23" s="66">
        <v>199596.89552000005</v>
      </c>
      <c r="K23" s="67">
        <v>-0.18901134329604283</v>
      </c>
    </row>
    <row r="24" spans="1:11" x14ac:dyDescent="0.35">
      <c r="A24" s="65" t="s">
        <v>97</v>
      </c>
      <c r="B24" s="65">
        <v>2010</v>
      </c>
      <c r="C24" s="70">
        <v>773562</v>
      </c>
      <c r="D24" s="70"/>
      <c r="E24" s="70">
        <v>837412.93352681305</v>
      </c>
      <c r="F24" s="31"/>
      <c r="G24" s="66">
        <v>36758.818496</v>
      </c>
      <c r="H24" s="66"/>
      <c r="I24" s="66">
        <v>34870.993027999997</v>
      </c>
      <c r="K24" s="67">
        <v>-5.1357076893138745E-2</v>
      </c>
    </row>
    <row r="25" spans="1:11" x14ac:dyDescent="0.35">
      <c r="A25" s="65" t="s">
        <v>98</v>
      </c>
      <c r="B25" s="65">
        <v>2018</v>
      </c>
      <c r="C25" s="70">
        <v>176996</v>
      </c>
      <c r="D25" s="70"/>
      <c r="E25" s="70">
        <v>191605.50748681009</v>
      </c>
      <c r="F25" s="31"/>
      <c r="G25" s="66">
        <v>13578.946452000002</v>
      </c>
      <c r="H25" s="66"/>
      <c r="I25" s="66">
        <v>32858.320756000001</v>
      </c>
      <c r="K25" s="67">
        <v>1.4197989786726346</v>
      </c>
    </row>
    <row r="26" spans="1:11" x14ac:dyDescent="0.35">
      <c r="A26" s="65" t="s">
        <v>99</v>
      </c>
      <c r="B26" s="65">
        <v>2017</v>
      </c>
      <c r="C26" s="70">
        <v>96750</v>
      </c>
      <c r="D26" s="70"/>
      <c r="E26" s="70">
        <v>104735.88583554924</v>
      </c>
      <c r="F26" s="31"/>
      <c r="G26" s="66">
        <v>8337.7483460000003</v>
      </c>
      <c r="H26" s="66"/>
      <c r="I26" s="66">
        <v>7365.2009699999999</v>
      </c>
      <c r="K26" s="67">
        <v>-0.11664388701136272</v>
      </c>
    </row>
    <row r="27" spans="1:11" x14ac:dyDescent="0.35">
      <c r="A27" s="65" t="s">
        <v>100</v>
      </c>
      <c r="B27" s="65">
        <v>2014</v>
      </c>
      <c r="C27" s="70">
        <v>857143</v>
      </c>
      <c r="D27" s="70"/>
      <c r="E27" s="70">
        <v>927892.83093271521</v>
      </c>
      <c r="F27" s="31"/>
      <c r="G27" s="66">
        <v>25215.354868000002</v>
      </c>
      <c r="H27" s="66"/>
      <c r="I27" s="66">
        <v>22769.250887999999</v>
      </c>
      <c r="K27" s="67">
        <v>-9.700850901385788E-2</v>
      </c>
    </row>
    <row r="28" spans="1:11" x14ac:dyDescent="0.35">
      <c r="A28" s="65" t="s">
        <v>101</v>
      </c>
      <c r="B28" s="65">
        <v>2009</v>
      </c>
      <c r="C28" s="70">
        <v>2156753</v>
      </c>
      <c r="D28" s="70"/>
      <c r="E28" s="70">
        <v>2334774.5321289753</v>
      </c>
      <c r="F28" s="31"/>
      <c r="G28" s="66">
        <v>37850.948655999993</v>
      </c>
      <c r="H28" s="66"/>
      <c r="I28" s="66">
        <v>35812.981169999999</v>
      </c>
      <c r="K28" s="67">
        <v>-5.3841913039528087E-2</v>
      </c>
    </row>
    <row r="29" spans="1:11" x14ac:dyDescent="0.35">
      <c r="A29" s="65" t="s">
        <v>102</v>
      </c>
      <c r="B29" s="65">
        <v>2006</v>
      </c>
      <c r="C29" s="70">
        <v>1921633</v>
      </c>
      <c r="D29" s="70"/>
      <c r="E29" s="70">
        <v>2080247.3850731163</v>
      </c>
      <c r="F29" s="31"/>
      <c r="G29" s="66">
        <v>127526.03806799999</v>
      </c>
      <c r="H29" s="66"/>
      <c r="I29" s="66">
        <v>267032.02938600001</v>
      </c>
      <c r="K29" s="67">
        <v>1.0939412329552025</v>
      </c>
    </row>
    <row r="30" spans="1:11" x14ac:dyDescent="0.35">
      <c r="A30" s="65" t="s">
        <v>103</v>
      </c>
      <c r="B30" s="65"/>
      <c r="C30" s="70">
        <v>526558</v>
      </c>
      <c r="D30" s="70"/>
      <c r="E30" s="70">
        <v>570020.86381183611</v>
      </c>
      <c r="F30" s="31"/>
      <c r="G30" s="66">
        <v>36409.81796</v>
      </c>
      <c r="H30" s="66"/>
      <c r="I30" s="66">
        <v>42980.748399999997</v>
      </c>
      <c r="K30" s="67">
        <v>0.18047138953616446</v>
      </c>
    </row>
    <row r="31" spans="1:11" x14ac:dyDescent="0.35">
      <c r="A31" s="65" t="s">
        <v>104</v>
      </c>
      <c r="B31" s="65">
        <v>2010</v>
      </c>
      <c r="C31" s="70">
        <v>320456</v>
      </c>
      <c r="D31" s="70"/>
      <c r="E31" s="70">
        <v>346906.90471645247</v>
      </c>
      <c r="F31" s="31"/>
      <c r="G31" s="66">
        <v>13690.612408000001</v>
      </c>
      <c r="H31" s="66"/>
      <c r="I31" s="66">
        <v>24499.698782000003</v>
      </c>
      <c r="K31" s="67">
        <v>0.78952540995783349</v>
      </c>
    </row>
    <row r="32" spans="1:11" x14ac:dyDescent="0.35">
      <c r="A32" s="65" t="s">
        <v>105</v>
      </c>
      <c r="B32" s="65">
        <v>2012</v>
      </c>
      <c r="C32" s="70">
        <v>6674124</v>
      </c>
      <c r="D32" s="70"/>
      <c r="E32" s="70">
        <v>7225015.9102459885</v>
      </c>
      <c r="F32" s="31"/>
      <c r="G32" s="66">
        <v>437926.45272599987</v>
      </c>
      <c r="H32" s="66"/>
      <c r="I32" s="66">
        <v>535234.61955200008</v>
      </c>
      <c r="K32" s="67">
        <v>0.22220207576015874</v>
      </c>
    </row>
    <row r="33" spans="1:11" x14ac:dyDescent="0.35">
      <c r="A33" s="65" t="s">
        <v>106</v>
      </c>
      <c r="B33" s="65">
        <v>2017</v>
      </c>
      <c r="C33" s="70">
        <v>34485</v>
      </c>
      <c r="D33" s="70"/>
      <c r="E33" s="70">
        <v>37331.442098593448</v>
      </c>
      <c r="F33" s="31"/>
      <c r="G33" s="66">
        <v>4270.212356</v>
      </c>
      <c r="H33" s="66"/>
      <c r="I33" s="66">
        <v>6521.3709000000008</v>
      </c>
      <c r="K33" s="67">
        <v>0.52717718846861039</v>
      </c>
    </row>
    <row r="34" spans="1:11" x14ac:dyDescent="0.35">
      <c r="A34" s="65" t="s">
        <v>107</v>
      </c>
      <c r="B34" s="65">
        <v>2002</v>
      </c>
      <c r="C34" s="70">
        <v>2711474</v>
      </c>
      <c r="D34" s="70"/>
      <c r="E34" s="70">
        <v>2935283.010956693</v>
      </c>
      <c r="F34" s="31"/>
      <c r="G34" s="66">
        <v>179113.34583800007</v>
      </c>
      <c r="H34" s="66"/>
      <c r="I34" s="66">
        <v>184828.48253800004</v>
      </c>
      <c r="K34" s="67">
        <v>3.1907933343889722E-2</v>
      </c>
    </row>
    <row r="35" spans="1:11" x14ac:dyDescent="0.35">
      <c r="A35" s="65" t="s">
        <v>108</v>
      </c>
      <c r="B35" s="65">
        <v>2002</v>
      </c>
      <c r="C35" s="70">
        <v>91427</v>
      </c>
      <c r="D35" s="70"/>
      <c r="E35" s="70">
        <v>98973.517667046632</v>
      </c>
      <c r="F35" s="31"/>
      <c r="G35" s="66">
        <v>7989.7509019999998</v>
      </c>
      <c r="H35" s="66"/>
      <c r="I35" s="66">
        <v>10290.366736000002</v>
      </c>
      <c r="K35" s="67">
        <v>0.28794587743957201</v>
      </c>
    </row>
    <row r="36" spans="1:11" x14ac:dyDescent="0.35">
      <c r="A36" s="65" t="s">
        <v>109</v>
      </c>
      <c r="B36" s="65">
        <v>2002</v>
      </c>
      <c r="C36" s="70">
        <v>136970</v>
      </c>
      <c r="D36" s="70"/>
      <c r="E36" s="70">
        <v>148275.70318237913</v>
      </c>
      <c r="F36" s="31"/>
      <c r="G36" s="66">
        <v>10964.083252</v>
      </c>
      <c r="H36" s="66"/>
      <c r="I36" s="66">
        <v>33535.553926000001</v>
      </c>
      <c r="K36" s="67">
        <v>2.05867377647672</v>
      </c>
    </row>
    <row r="37" spans="1:11" x14ac:dyDescent="0.35">
      <c r="A37" s="65" t="s">
        <v>110</v>
      </c>
      <c r="B37" s="65">
        <v>2002</v>
      </c>
      <c r="C37" s="70">
        <v>4499785</v>
      </c>
      <c r="D37" s="70"/>
      <c r="E37" s="70">
        <v>4871203.8040776961</v>
      </c>
      <c r="F37" s="31"/>
      <c r="G37" s="66">
        <v>173606.07231299998</v>
      </c>
      <c r="H37" s="66"/>
      <c r="I37" s="66">
        <v>191871.19289299997</v>
      </c>
      <c r="K37" s="67">
        <v>0.10521014810512626</v>
      </c>
    </row>
    <row r="38" spans="1:11" x14ac:dyDescent="0.35">
      <c r="A38" s="65" t="s">
        <v>111</v>
      </c>
      <c r="B38" s="65">
        <v>2002</v>
      </c>
      <c r="C38" s="70">
        <v>6704171</v>
      </c>
      <c r="D38" s="70"/>
      <c r="E38" s="70">
        <v>7257543.0333643416</v>
      </c>
      <c r="F38" s="31"/>
      <c r="G38" s="66">
        <v>9199.8673369999997</v>
      </c>
      <c r="H38" s="66"/>
      <c r="I38" s="66">
        <v>9786.2455260000006</v>
      </c>
      <c r="K38" s="67">
        <v>6.3737678764312924E-2</v>
      </c>
    </row>
    <row r="39" spans="1:11" x14ac:dyDescent="0.35">
      <c r="A39" s="65" t="s">
        <v>112</v>
      </c>
      <c r="B39" s="65">
        <v>2002</v>
      </c>
      <c r="C39" s="70">
        <v>200</v>
      </c>
      <c r="D39" s="70"/>
      <c r="E39" s="70">
        <v>216.50829113291834</v>
      </c>
      <c r="F39" s="31"/>
      <c r="G39" s="66">
        <v>2032.0146839999998</v>
      </c>
      <c r="H39" s="66"/>
      <c r="I39" s="66">
        <v>2069.931548</v>
      </c>
      <c r="K39" s="67">
        <v>1.8659739173420394E-2</v>
      </c>
    </row>
    <row r="40" spans="1:11" x14ac:dyDescent="0.35">
      <c r="A40" s="65" t="s">
        <v>113</v>
      </c>
      <c r="B40" s="65">
        <v>2015</v>
      </c>
      <c r="C40" s="70">
        <v>10113812</v>
      </c>
      <c r="D40" s="70"/>
      <c r="E40" s="70">
        <v>10948620.764798017</v>
      </c>
      <c r="F40" s="31"/>
      <c r="G40" s="66">
        <v>369419.31933999999</v>
      </c>
      <c r="H40" s="66"/>
      <c r="I40" s="66">
        <v>323478.69700600003</v>
      </c>
      <c r="K40" s="67">
        <v>-0.12435901407667825</v>
      </c>
    </row>
    <row r="41" spans="1:11" x14ac:dyDescent="0.35">
      <c r="A41" s="65" t="s">
        <v>114</v>
      </c>
      <c r="B41" s="65">
        <v>2018</v>
      </c>
      <c r="C41" s="70">
        <v>2129200</v>
      </c>
      <c r="D41" s="70"/>
      <c r="E41" s="70">
        <v>2304947.2674010494</v>
      </c>
      <c r="F41" s="31"/>
      <c r="G41" s="66">
        <v>141083.54470999999</v>
      </c>
      <c r="H41" s="66"/>
      <c r="I41" s="66">
        <v>491891.51032200013</v>
      </c>
      <c r="K41" s="67">
        <v>2.486526450218506</v>
      </c>
    </row>
    <row r="42" spans="1:11" x14ac:dyDescent="0.35">
      <c r="A42" s="65" t="s">
        <v>115</v>
      </c>
      <c r="B42" s="65">
        <v>2002</v>
      </c>
      <c r="C42" s="70">
        <v>301113</v>
      </c>
      <c r="D42" s="70"/>
      <c r="E42" s="70">
        <v>325967.30533953226</v>
      </c>
      <c r="F42" s="31"/>
      <c r="G42" s="66">
        <v>21685.506882000001</v>
      </c>
      <c r="H42" s="66"/>
      <c r="I42" s="66">
        <v>20456.161752000004</v>
      </c>
      <c r="K42" s="67">
        <v>-5.6689711552023375E-2</v>
      </c>
    </row>
    <row r="43" spans="1:11" x14ac:dyDescent="0.35">
      <c r="A43" s="65" t="s">
        <v>116</v>
      </c>
      <c r="B43" s="65">
        <v>2002</v>
      </c>
      <c r="C43" s="70">
        <v>1013665</v>
      </c>
      <c r="D43" s="70"/>
      <c r="E43" s="70">
        <v>1097334.3846562486</v>
      </c>
      <c r="F43" s="31"/>
      <c r="G43" s="66">
        <v>68224.518612</v>
      </c>
      <c r="H43" s="66"/>
      <c r="I43" s="66">
        <v>65713.965053999986</v>
      </c>
      <c r="K43" s="67">
        <v>-3.6798406336551757E-2</v>
      </c>
    </row>
    <row r="44" spans="1:11" x14ac:dyDescent="0.35">
      <c r="A44" s="65" t="s">
        <v>117</v>
      </c>
      <c r="B44" s="65">
        <v>2014</v>
      </c>
      <c r="C44" s="70">
        <v>65030</v>
      </c>
      <c r="D44" s="70"/>
      <c r="E44" s="70">
        <v>70397.670861868406</v>
      </c>
      <c r="F44" s="31"/>
      <c r="G44" s="66">
        <v>6266.2593840000009</v>
      </c>
      <c r="H44" s="66"/>
      <c r="I44" s="66">
        <v>9816.4339619999992</v>
      </c>
      <c r="K44" s="67">
        <v>0.56655404132565312</v>
      </c>
    </row>
    <row r="45" spans="1:11" x14ac:dyDescent="0.35">
      <c r="A45" s="65" t="s">
        <v>118</v>
      </c>
      <c r="B45" s="65">
        <v>2001</v>
      </c>
      <c r="C45" s="70">
        <v>369041</v>
      </c>
      <c r="D45" s="70"/>
      <c r="E45" s="70">
        <v>399502.1813399166</v>
      </c>
      <c r="F45" s="31"/>
      <c r="G45" s="66">
        <v>26120.912680000005</v>
      </c>
      <c r="H45" s="66"/>
      <c r="I45" s="66">
        <v>23144.670471999998</v>
      </c>
      <c r="K45" s="67">
        <v>-0.11394097306097677</v>
      </c>
    </row>
    <row r="46" spans="1:11" x14ac:dyDescent="0.35">
      <c r="A46" s="65" t="s">
        <v>119</v>
      </c>
      <c r="B46" s="65"/>
      <c r="C46" s="70">
        <v>10533944</v>
      </c>
      <c r="D46" s="70"/>
      <c r="E46" s="70">
        <v>11403431.071649348</v>
      </c>
      <c r="F46" s="31"/>
      <c r="G46" s="66">
        <v>309688.0257880002</v>
      </c>
      <c r="H46" s="66"/>
      <c r="I46" s="66">
        <v>339904.69068699988</v>
      </c>
      <c r="K46" s="67">
        <v>9.757130525829491E-2</v>
      </c>
    </row>
    <row r="47" spans="1:11" x14ac:dyDescent="0.35">
      <c r="A47" s="65" t="s">
        <v>120</v>
      </c>
      <c r="B47" s="65">
        <v>2002</v>
      </c>
      <c r="C47" s="70">
        <v>1789132</v>
      </c>
      <c r="D47" s="70"/>
      <c r="E47" s="70">
        <v>1936809.5596561027</v>
      </c>
      <c r="F47" s="31"/>
      <c r="G47" s="66">
        <v>118872.23477399998</v>
      </c>
      <c r="H47" s="66"/>
      <c r="I47" s="66">
        <v>158895.45748799999</v>
      </c>
      <c r="K47" s="67">
        <v>0.33669109350970139</v>
      </c>
    </row>
    <row r="48" spans="1:11" x14ac:dyDescent="0.35">
      <c r="A48" s="65" t="s">
        <v>121</v>
      </c>
      <c r="B48" s="65">
        <v>2006</v>
      </c>
      <c r="C48" s="70">
        <v>519099</v>
      </c>
      <c r="D48" s="70"/>
      <c r="E48" s="70">
        <v>561946.18709403393</v>
      </c>
      <c r="F48" s="31"/>
      <c r="G48" s="66">
        <v>18364.89935</v>
      </c>
      <c r="H48" s="66"/>
      <c r="I48" s="66">
        <v>25704.776412000003</v>
      </c>
      <c r="K48" s="67">
        <v>0.39966878783901438</v>
      </c>
    </row>
    <row r="49" spans="1:11" x14ac:dyDescent="0.35">
      <c r="A49" s="65" t="s">
        <v>122</v>
      </c>
      <c r="B49" s="65">
        <v>2006</v>
      </c>
      <c r="C49" s="70">
        <v>986054</v>
      </c>
      <c r="D49" s="70"/>
      <c r="E49" s="70">
        <v>1067444.3325238929</v>
      </c>
      <c r="F49" s="31"/>
      <c r="G49" s="66">
        <v>47147.054322000004</v>
      </c>
      <c r="H49" s="66"/>
      <c r="I49" s="66">
        <v>44649.676452000014</v>
      </c>
      <c r="K49" s="67">
        <v>-5.2969966118003045E-2</v>
      </c>
    </row>
    <row r="50" spans="1:11" x14ac:dyDescent="0.35">
      <c r="A50" s="65" t="s">
        <v>123</v>
      </c>
      <c r="B50" s="65">
        <v>2014</v>
      </c>
      <c r="C50" s="70">
        <v>11231024</v>
      </c>
      <c r="D50" s="70"/>
      <c r="E50" s="70">
        <v>12158049.069563966</v>
      </c>
      <c r="F50" s="31"/>
      <c r="G50" s="66">
        <v>327162.51726000005</v>
      </c>
      <c r="H50" s="66"/>
      <c r="I50" s="66">
        <v>521882.38280199998</v>
      </c>
      <c r="K50" s="67">
        <v>0.59517779473268229</v>
      </c>
    </row>
    <row r="51" spans="1:11" x14ac:dyDescent="0.35">
      <c r="A51" s="65" t="s">
        <v>124</v>
      </c>
      <c r="B51" s="65">
        <v>2019</v>
      </c>
      <c r="C51" s="70">
        <v>12500</v>
      </c>
      <c r="D51" s="70"/>
      <c r="E51" s="70">
        <v>13531.768195807397</v>
      </c>
      <c r="F51" s="31"/>
      <c r="G51" s="66">
        <v>2835.3844420000005</v>
      </c>
      <c r="H51" s="66"/>
      <c r="I51" s="66">
        <v>4899.7606540000015</v>
      </c>
      <c r="K51" s="67">
        <v>0.72807629943255525</v>
      </c>
    </row>
    <row r="52" spans="1:11" x14ac:dyDescent="0.35">
      <c r="A52" s="65" t="s">
        <v>125</v>
      </c>
      <c r="B52" s="65">
        <v>2016</v>
      </c>
      <c r="C52" s="70">
        <v>157319</v>
      </c>
      <c r="D52" s="70"/>
      <c r="E52" s="70">
        <v>170304.33926369791</v>
      </c>
      <c r="F52" s="31"/>
      <c r="G52" s="66">
        <v>12293.630870000001</v>
      </c>
      <c r="H52" s="66"/>
      <c r="I52" s="66">
        <v>23439.550711999993</v>
      </c>
      <c r="K52" s="67">
        <v>0.90664181801645316</v>
      </c>
    </row>
    <row r="53" spans="1:11" x14ac:dyDescent="0.35">
      <c r="A53" s="65" t="s">
        <v>126</v>
      </c>
      <c r="B53" s="65">
        <v>2012</v>
      </c>
      <c r="C53" s="70">
        <v>2957020</v>
      </c>
      <c r="D53" s="70"/>
      <c r="E53" s="70">
        <v>3201096.7352293115</v>
      </c>
      <c r="F53" s="31"/>
      <c r="G53" s="66">
        <v>195151.02189999993</v>
      </c>
      <c r="H53" s="66"/>
      <c r="I53" s="66">
        <v>331056.05290400004</v>
      </c>
      <c r="K53" s="67">
        <v>0.69640952776379061</v>
      </c>
    </row>
    <row r="54" spans="1:11" x14ac:dyDescent="0.35">
      <c r="A54" s="65" t="s">
        <v>127</v>
      </c>
      <c r="B54" s="65">
        <v>2011</v>
      </c>
      <c r="C54" s="70">
        <v>5793403</v>
      </c>
      <c r="D54" s="70"/>
      <c r="E54" s="70">
        <v>6271598.9168716138</v>
      </c>
      <c r="F54" s="31"/>
      <c r="G54" s="66">
        <v>380403.74092200003</v>
      </c>
      <c r="H54" s="66"/>
      <c r="I54" s="66">
        <v>391759.356692</v>
      </c>
      <c r="K54" s="67">
        <v>2.9851482907284E-2</v>
      </c>
    </row>
    <row r="55" spans="1:11" x14ac:dyDescent="0.35">
      <c r="A55" s="65" t="s">
        <v>128</v>
      </c>
      <c r="B55" s="65">
        <v>2016</v>
      </c>
      <c r="C55" s="70">
        <v>1708000</v>
      </c>
      <c r="D55" s="70"/>
      <c r="E55" s="70">
        <v>1848980.8062751226</v>
      </c>
      <c r="F55" s="31"/>
      <c r="G55" s="66">
        <v>111823.02800400001</v>
      </c>
      <c r="H55" s="66"/>
      <c r="I55" s="66">
        <v>94982.97660200001</v>
      </c>
      <c r="K55" s="67">
        <v>-0.15059555891651955</v>
      </c>
    </row>
    <row r="56" spans="1:11" x14ac:dyDescent="0.35">
      <c r="A56" s="65" t="s">
        <v>129</v>
      </c>
      <c r="B56" s="65">
        <v>2003</v>
      </c>
      <c r="C56" s="70">
        <v>144000</v>
      </c>
      <c r="D56" s="70"/>
      <c r="E56" s="70">
        <v>155885.96961570121</v>
      </c>
      <c r="F56" s="31"/>
      <c r="G56" s="66">
        <v>11424.039776</v>
      </c>
      <c r="H56" s="66"/>
      <c r="I56" s="66">
        <v>18675.192440000003</v>
      </c>
      <c r="K56" s="67">
        <v>0.63472754001027409</v>
      </c>
    </row>
    <row r="57" spans="1:11" x14ac:dyDescent="0.35">
      <c r="A57" s="65" t="s">
        <v>130</v>
      </c>
      <c r="B57" s="65">
        <v>2016</v>
      </c>
      <c r="C57" s="70">
        <v>6261963</v>
      </c>
      <c r="D57" s="70"/>
      <c r="E57" s="70">
        <v>6778834.5413378142</v>
      </c>
      <c r="F57" s="31"/>
      <c r="G57" s="66">
        <v>157881.77987799997</v>
      </c>
      <c r="H57" s="66"/>
      <c r="I57" s="66">
        <v>136704.89053000003</v>
      </c>
      <c r="K57" s="67">
        <v>-0.13413130612261884</v>
      </c>
    </row>
    <row r="58" spans="1:11" x14ac:dyDescent="0.35">
      <c r="A58" s="65" t="s">
        <v>131</v>
      </c>
      <c r="B58" s="65">
        <v>2007</v>
      </c>
      <c r="C58" s="70">
        <v>193800</v>
      </c>
      <c r="D58" s="70"/>
      <c r="E58" s="70">
        <v>209796.53410779795</v>
      </c>
      <c r="F58" s="31"/>
      <c r="G58" s="66">
        <v>14470.418879999997</v>
      </c>
      <c r="H58" s="66"/>
      <c r="I58" s="66">
        <v>20507.715961999991</v>
      </c>
      <c r="K58" s="67">
        <v>0.41721646982481786</v>
      </c>
    </row>
    <row r="59" spans="1:11" x14ac:dyDescent="0.35">
      <c r="A59" s="65" t="s">
        <v>132</v>
      </c>
      <c r="B59" s="65">
        <v>2007</v>
      </c>
      <c r="C59" s="70">
        <v>567300</v>
      </c>
      <c r="D59" s="70"/>
      <c r="E59" s="70">
        <v>614125.76779852307</v>
      </c>
      <c r="F59" s="31"/>
      <c r="G59" s="66">
        <v>39071.059948000002</v>
      </c>
      <c r="H59" s="66"/>
      <c r="I59" s="66">
        <v>132543.24929399998</v>
      </c>
      <c r="K59" s="67">
        <v>2.3923637974092049</v>
      </c>
    </row>
    <row r="60" spans="1:11" x14ac:dyDescent="0.35">
      <c r="A60" s="65" t="s">
        <v>133</v>
      </c>
      <c r="B60" s="65">
        <v>2016</v>
      </c>
      <c r="C60" s="70">
        <v>42934</v>
      </c>
      <c r="D60" s="70"/>
      <c r="E60" s="70">
        <v>46477.834857503578</v>
      </c>
      <c r="F60" s="31"/>
      <c r="G60" s="66">
        <v>4823.0904440000004</v>
      </c>
      <c r="H60" s="66"/>
      <c r="I60" s="66">
        <v>11901.735185999998</v>
      </c>
      <c r="K60" s="67">
        <v>1.4676574748470541</v>
      </c>
    </row>
    <row r="61" spans="1:11" x14ac:dyDescent="0.35">
      <c r="A61" s="65" t="s">
        <v>134</v>
      </c>
      <c r="B61" s="65"/>
      <c r="C61" s="70">
        <v>126263</v>
      </c>
      <c r="D61" s="70"/>
      <c r="E61" s="70">
        <v>136684.93181657844</v>
      </c>
      <c r="F61" s="31"/>
      <c r="G61" s="66">
        <v>6525.6031980000007</v>
      </c>
      <c r="H61" s="66"/>
      <c r="I61" s="66">
        <v>5534.288074000001</v>
      </c>
      <c r="K61" s="67">
        <v>-0.15191164616074465</v>
      </c>
    </row>
    <row r="62" spans="1:11" x14ac:dyDescent="0.35">
      <c r="A62" s="65" t="s">
        <v>135</v>
      </c>
      <c r="B62" s="65">
        <v>2017</v>
      </c>
      <c r="C62" s="70">
        <v>2155700</v>
      </c>
      <c r="D62" s="70"/>
      <c r="E62" s="70">
        <v>2333634.6159761604</v>
      </c>
      <c r="F62" s="31"/>
      <c r="G62" s="66">
        <v>142814.34114799998</v>
      </c>
      <c r="H62" s="66"/>
      <c r="I62" s="66">
        <v>128066.943398</v>
      </c>
      <c r="K62" s="67">
        <v>-0.10326272299724504</v>
      </c>
    </row>
    <row r="63" spans="1:11" x14ac:dyDescent="0.35">
      <c r="A63" s="65" t="s">
        <v>136</v>
      </c>
      <c r="B63" s="65">
        <v>2001</v>
      </c>
      <c r="C63" s="70">
        <v>5218865</v>
      </c>
      <c r="D63" s="70"/>
      <c r="E63" s="70">
        <v>5649637.7140170028</v>
      </c>
      <c r="F63" s="31"/>
      <c r="G63" s="66">
        <v>186700.38557000001</v>
      </c>
      <c r="H63" s="66"/>
      <c r="I63" s="66">
        <v>288483.96145200002</v>
      </c>
      <c r="K63" s="67">
        <v>0.54517067852459278</v>
      </c>
    </row>
    <row r="64" spans="1:11" ht="15" thickBot="1" x14ac:dyDescent="0.4">
      <c r="A64" s="31"/>
      <c r="B64" s="31"/>
      <c r="C64" s="71">
        <v>162297386</v>
      </c>
      <c r="D64" s="70"/>
      <c r="E64" s="71">
        <v>175693648.49099815</v>
      </c>
      <c r="F64" s="31"/>
      <c r="G64" s="71">
        <v>6883920.7371030012</v>
      </c>
      <c r="H64" s="68"/>
      <c r="I64" s="71">
        <v>9126669.6088059992</v>
      </c>
      <c r="K64" s="69">
        <v>0.32579527820752141</v>
      </c>
    </row>
    <row r="68" spans="1:2" x14ac:dyDescent="0.35">
      <c r="A68" s="17" t="s">
        <v>137</v>
      </c>
      <c r="B68" s="17"/>
    </row>
    <row r="69" spans="1:2" x14ac:dyDescent="0.35">
      <c r="A69" s="23" t="s">
        <v>138</v>
      </c>
      <c r="B69" s="23"/>
    </row>
  </sheetData>
  <mergeCells count="2">
    <mergeCell ref="C1:E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45DF-4E1E-4BF2-B9C6-6617929BAED1}">
  <dimension ref="A1:O18"/>
  <sheetViews>
    <sheetView showGridLines="0" workbookViewId="0">
      <selection activeCell="C8" sqref="C8"/>
    </sheetView>
  </sheetViews>
  <sheetFormatPr defaultRowHeight="14.5" x14ac:dyDescent="0.35"/>
  <cols>
    <col min="4" max="4" width="1.6328125" customWidth="1"/>
    <col min="6" max="6" width="1.6328125" customWidth="1"/>
    <col min="8" max="8" width="1.6328125" customWidth="1"/>
    <col min="10" max="10" width="1.6328125" customWidth="1"/>
    <col min="12" max="12" width="1.6328125" customWidth="1"/>
    <col min="14" max="14" width="1.6328125" customWidth="1"/>
  </cols>
  <sheetData>
    <row r="1" spans="1:15" x14ac:dyDescent="0.35">
      <c r="A1" s="31" t="s">
        <v>139</v>
      </c>
    </row>
    <row r="2" spans="1:15" x14ac:dyDescent="0.35">
      <c r="A2" s="31"/>
      <c r="B2" s="33"/>
      <c r="C2" s="32" t="s">
        <v>140</v>
      </c>
      <c r="D2" s="33"/>
      <c r="E2" s="32" t="s">
        <v>141</v>
      </c>
      <c r="F2" s="33"/>
      <c r="G2" s="34" t="s">
        <v>31</v>
      </c>
      <c r="H2" s="72"/>
      <c r="I2" s="34" t="s">
        <v>32</v>
      </c>
      <c r="J2" s="72"/>
      <c r="K2" s="34" t="s">
        <v>33</v>
      </c>
      <c r="L2" s="72"/>
      <c r="M2" s="34" t="s">
        <v>34</v>
      </c>
      <c r="N2" s="72"/>
      <c r="O2" s="32" t="s">
        <v>35</v>
      </c>
    </row>
    <row r="3" spans="1:15" x14ac:dyDescent="0.35">
      <c r="A3" s="31" t="s">
        <v>142</v>
      </c>
      <c r="B3" s="67"/>
      <c r="C3" s="73">
        <v>83644</v>
      </c>
      <c r="D3" s="73"/>
      <c r="E3" s="74">
        <v>0</v>
      </c>
      <c r="F3" s="31"/>
      <c r="G3" s="74">
        <v>-7.0000000000000001E-3</v>
      </c>
      <c r="H3" s="67"/>
      <c r="I3" s="67">
        <v>-0.184</v>
      </c>
      <c r="J3" s="67"/>
      <c r="K3" s="67">
        <v>-0.26</v>
      </c>
      <c r="L3" s="67"/>
      <c r="M3" s="67">
        <v>-0.33800000000000002</v>
      </c>
      <c r="N3" s="67"/>
      <c r="O3" s="67">
        <v>-0.7</v>
      </c>
    </row>
    <row r="4" spans="1:15" x14ac:dyDescent="0.35">
      <c r="A4" s="31" t="s">
        <v>143</v>
      </c>
      <c r="B4" s="67"/>
      <c r="C4" s="73">
        <v>89807</v>
      </c>
      <c r="D4" s="73"/>
      <c r="E4" s="74">
        <v>0</v>
      </c>
      <c r="F4" s="31"/>
      <c r="G4" s="67">
        <v>-8.9999999999999993E-3</v>
      </c>
      <c r="H4" s="67"/>
      <c r="I4" s="67">
        <v>-0.188</v>
      </c>
      <c r="J4" s="67"/>
      <c r="K4" s="67">
        <v>-0.26400000000000001</v>
      </c>
      <c r="L4" s="67"/>
      <c r="M4" s="67">
        <v>-0.34300000000000003</v>
      </c>
      <c r="N4" s="67"/>
      <c r="O4" s="67">
        <v>-0.71</v>
      </c>
    </row>
    <row r="5" spans="1:15" x14ac:dyDescent="0.35">
      <c r="A5" s="31" t="s">
        <v>144</v>
      </c>
      <c r="B5" s="67"/>
      <c r="C5" s="73">
        <v>187877</v>
      </c>
      <c r="D5" s="73"/>
      <c r="E5" s="74">
        <v>0</v>
      </c>
      <c r="F5" s="31"/>
      <c r="G5" s="67">
        <v>-8.0000000000000002E-3</v>
      </c>
      <c r="H5" s="67"/>
      <c r="I5" s="67">
        <v>-0.186</v>
      </c>
      <c r="J5" s="67"/>
      <c r="K5" s="67">
        <v>-0.26200000000000001</v>
      </c>
      <c r="L5" s="67"/>
      <c r="M5" s="67">
        <v>-0.34100000000000003</v>
      </c>
      <c r="N5" s="67"/>
      <c r="O5" s="67">
        <v>-0.70599999999999996</v>
      </c>
    </row>
    <row r="6" spans="1:15" x14ac:dyDescent="0.35">
      <c r="A6" s="31"/>
      <c r="B6" s="67"/>
      <c r="C6" s="31"/>
      <c r="D6" s="31"/>
      <c r="E6" s="31"/>
      <c r="F6" s="31"/>
      <c r="G6" s="67"/>
      <c r="H6" s="67"/>
      <c r="I6" s="67"/>
      <c r="J6" s="67"/>
      <c r="K6" s="67"/>
      <c r="L6" s="67"/>
      <c r="M6" s="67"/>
      <c r="N6" s="67"/>
      <c r="O6" s="67"/>
    </row>
    <row r="7" spans="1:15" x14ac:dyDescent="0.35">
      <c r="A7" s="31" t="s">
        <v>145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x14ac:dyDescent="0.35">
      <c r="A8" s="31"/>
      <c r="B8" s="33"/>
      <c r="C8" s="32" t="s">
        <v>140</v>
      </c>
      <c r="D8" s="75"/>
      <c r="E8" s="32" t="s">
        <v>141</v>
      </c>
      <c r="F8" s="33"/>
      <c r="G8" s="34" t="s">
        <v>31</v>
      </c>
      <c r="H8" s="72"/>
      <c r="I8" s="34" t="s">
        <v>32</v>
      </c>
      <c r="J8" s="72"/>
      <c r="K8" s="34" t="s">
        <v>33</v>
      </c>
      <c r="L8" s="72"/>
      <c r="M8" s="34" t="s">
        <v>34</v>
      </c>
      <c r="N8" s="72"/>
      <c r="O8" s="32" t="s">
        <v>35</v>
      </c>
    </row>
    <row r="9" spans="1:15" x14ac:dyDescent="0.35">
      <c r="A9" s="31" t="s">
        <v>142</v>
      </c>
      <c r="B9" s="67"/>
      <c r="C9" s="73">
        <v>83644</v>
      </c>
      <c r="D9" s="73"/>
      <c r="E9" s="74">
        <v>0</v>
      </c>
      <c r="F9" s="31"/>
      <c r="G9" s="67">
        <v>0.82799999999999996</v>
      </c>
      <c r="H9" s="67"/>
      <c r="I9" s="67">
        <v>0.97499999999999998</v>
      </c>
      <c r="J9" s="67"/>
      <c r="K9" s="67">
        <v>0.97799999999999998</v>
      </c>
      <c r="L9" s="67"/>
      <c r="M9" s="67">
        <v>0.98</v>
      </c>
      <c r="N9" s="67"/>
      <c r="O9" s="67">
        <v>0.9840000000000001</v>
      </c>
    </row>
    <row r="10" spans="1:15" x14ac:dyDescent="0.35">
      <c r="A10" s="31" t="s">
        <v>143</v>
      </c>
      <c r="B10" s="67"/>
      <c r="C10" s="76">
        <v>89807</v>
      </c>
      <c r="D10" s="76"/>
      <c r="E10" s="74">
        <v>0</v>
      </c>
      <c r="F10" s="31"/>
      <c r="G10" s="67">
        <v>0.80799999999999994</v>
      </c>
      <c r="H10" s="67"/>
      <c r="I10" s="67">
        <v>0.97099999999999997</v>
      </c>
      <c r="J10" s="67"/>
      <c r="K10" s="67">
        <v>0.97400000000000009</v>
      </c>
      <c r="L10" s="67"/>
      <c r="M10" s="67">
        <v>0.97499999999999998</v>
      </c>
      <c r="N10" s="67"/>
      <c r="O10" s="67">
        <v>0.97900000000000009</v>
      </c>
    </row>
    <row r="11" spans="1:15" x14ac:dyDescent="0.35">
      <c r="A11" s="31" t="s">
        <v>144</v>
      </c>
      <c r="B11" s="67"/>
      <c r="C11" s="76">
        <v>178877</v>
      </c>
      <c r="D11" s="76"/>
      <c r="E11" s="74">
        <v>0</v>
      </c>
      <c r="F11" s="31"/>
      <c r="G11" s="67">
        <v>0.81900000000000006</v>
      </c>
      <c r="H11" s="67"/>
      <c r="I11" s="67">
        <v>0.97199999999999998</v>
      </c>
      <c r="J11" s="67"/>
      <c r="K11" s="67">
        <v>0.97499999999999998</v>
      </c>
      <c r="L11" s="67"/>
      <c r="M11" s="67">
        <v>0.97699999999999998</v>
      </c>
      <c r="N11" s="67"/>
      <c r="O11" s="67">
        <v>0.98099999999999998</v>
      </c>
    </row>
    <row r="12" spans="1:15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x14ac:dyDescent="0.3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x14ac:dyDescent="0.35">
      <c r="A15" s="64" t="s">
        <v>146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x14ac:dyDescent="0.35">
      <c r="A16" s="31" t="s">
        <v>147</v>
      </c>
    </row>
    <row r="17" spans="1:1" x14ac:dyDescent="0.35">
      <c r="A17" s="31" t="s">
        <v>148</v>
      </c>
    </row>
    <row r="18" spans="1:1" x14ac:dyDescent="0.35">
      <c r="A18" s="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F208-3B64-4AE6-979B-EF2A28066BDD}">
  <dimension ref="A1:L20"/>
  <sheetViews>
    <sheetView showGridLines="0" workbookViewId="0">
      <selection activeCell="C56" sqref="C56"/>
    </sheetView>
  </sheetViews>
  <sheetFormatPr defaultRowHeight="14.5" x14ac:dyDescent="0.35"/>
  <cols>
    <col min="1" max="1" width="4.08984375" customWidth="1"/>
    <col min="2" max="2" width="16.6328125" customWidth="1"/>
    <col min="4" max="4" width="1.6328125" customWidth="1"/>
    <col min="6" max="6" width="1.6328125" customWidth="1"/>
    <col min="8" max="8" width="1.6328125" customWidth="1"/>
    <col min="10" max="10" width="1.6328125" customWidth="1"/>
  </cols>
  <sheetData>
    <row r="1" spans="1:12" ht="28.5" x14ac:dyDescent="0.35">
      <c r="A1" s="77"/>
      <c r="B1" s="78"/>
      <c r="C1" s="79" t="s">
        <v>140</v>
      </c>
      <c r="D1" s="80"/>
      <c r="E1" s="79" t="s">
        <v>161</v>
      </c>
      <c r="F1" s="80"/>
      <c r="G1" s="79" t="s">
        <v>149</v>
      </c>
      <c r="H1" s="80"/>
      <c r="I1" s="79" t="s">
        <v>150</v>
      </c>
      <c r="J1" s="81"/>
      <c r="K1" s="82" t="s">
        <v>160</v>
      </c>
      <c r="L1" s="83"/>
    </row>
    <row r="2" spans="1:12" x14ac:dyDescent="0.35">
      <c r="A2" s="84" t="s">
        <v>142</v>
      </c>
      <c r="B2" s="77"/>
      <c r="C2" s="85"/>
      <c r="D2" s="85"/>
      <c r="E2" s="85"/>
      <c r="F2" s="83"/>
      <c r="G2" s="85"/>
      <c r="H2" s="83"/>
      <c r="I2" s="85"/>
      <c r="J2" s="85"/>
      <c r="K2" s="83"/>
      <c r="L2" s="86"/>
    </row>
    <row r="3" spans="1:12" x14ac:dyDescent="0.35">
      <c r="A3" s="83"/>
      <c r="B3" s="87" t="s">
        <v>151</v>
      </c>
      <c r="C3" s="88">
        <v>89715</v>
      </c>
      <c r="D3" s="88"/>
      <c r="E3" s="89">
        <v>0.97463077523268127</v>
      </c>
      <c r="F3" s="83"/>
      <c r="G3" s="90">
        <v>12220.51925541994</v>
      </c>
      <c r="H3" s="91"/>
      <c r="I3" s="90">
        <v>856.47043493284912</v>
      </c>
      <c r="J3" s="88"/>
      <c r="K3" s="89">
        <v>-0.1907376414785216</v>
      </c>
      <c r="L3" s="92"/>
    </row>
    <row r="4" spans="1:12" x14ac:dyDescent="0.35">
      <c r="A4" s="93"/>
      <c r="B4" s="87" t="s">
        <v>152</v>
      </c>
      <c r="C4" s="88">
        <v>515</v>
      </c>
      <c r="D4" s="88"/>
      <c r="E4" s="89">
        <v>0.97864077669902916</v>
      </c>
      <c r="F4" s="83"/>
      <c r="G4" s="90">
        <v>45769.357281553399</v>
      </c>
      <c r="H4" s="91"/>
      <c r="I4" s="90">
        <v>3187.7398834951482</v>
      </c>
      <c r="J4" s="88"/>
      <c r="K4" s="89">
        <v>-0.14287579615405688</v>
      </c>
      <c r="L4" s="92"/>
    </row>
    <row r="5" spans="1:12" x14ac:dyDescent="0.35">
      <c r="A5" s="93"/>
      <c r="B5" s="87" t="s">
        <v>153</v>
      </c>
      <c r="C5" s="88">
        <v>5190</v>
      </c>
      <c r="D5" s="88"/>
      <c r="E5" s="89">
        <v>0.92061657032755295</v>
      </c>
      <c r="F5" s="83"/>
      <c r="G5" s="90">
        <v>31239.151445086703</v>
      </c>
      <c r="H5" s="91"/>
      <c r="I5" s="90">
        <v>1830.9614277456637</v>
      </c>
      <c r="J5" s="88"/>
      <c r="K5" s="89">
        <v>-0.11644757033271914</v>
      </c>
      <c r="L5" s="92"/>
    </row>
    <row r="6" spans="1:12" x14ac:dyDescent="0.35">
      <c r="A6" s="93"/>
      <c r="B6" s="87" t="s">
        <v>154</v>
      </c>
      <c r="C6" s="88">
        <v>673</v>
      </c>
      <c r="D6" s="88"/>
      <c r="E6" s="89">
        <v>0.40861812778603268</v>
      </c>
      <c r="F6" s="83"/>
      <c r="G6" s="90">
        <v>63607.760772659734</v>
      </c>
      <c r="H6" s="91"/>
      <c r="I6" s="90">
        <v>1331.2171322436857</v>
      </c>
      <c r="J6" s="88"/>
      <c r="K6" s="89">
        <v>0.15540428748616458</v>
      </c>
      <c r="L6" s="92"/>
    </row>
    <row r="7" spans="1:12" x14ac:dyDescent="0.35">
      <c r="A7" s="93"/>
      <c r="B7" s="87" t="s">
        <v>155</v>
      </c>
      <c r="C7" s="94">
        <v>626</v>
      </c>
      <c r="D7" s="88"/>
      <c r="E7" s="95">
        <v>0.24760383386581469</v>
      </c>
      <c r="F7" s="83"/>
      <c r="G7" s="96">
        <v>14827.05750798722</v>
      </c>
      <c r="H7" s="91"/>
      <c r="I7" s="96">
        <v>1069.6786741214057</v>
      </c>
      <c r="J7" s="88"/>
      <c r="K7" s="95">
        <v>0.29293827376574028</v>
      </c>
      <c r="L7" s="92"/>
    </row>
    <row r="8" spans="1:12" x14ac:dyDescent="0.35">
      <c r="A8" s="93"/>
      <c r="B8" s="97" t="s">
        <v>156</v>
      </c>
      <c r="C8" s="98">
        <v>96719</v>
      </c>
      <c r="D8" s="99"/>
      <c r="E8" s="100">
        <v>0.96310962685718426</v>
      </c>
      <c r="F8" s="101"/>
      <c r="G8" s="102">
        <v>13794.146558587248</v>
      </c>
      <c r="H8" s="103"/>
      <c r="I8" s="102">
        <v>925.85892017080982</v>
      </c>
      <c r="J8" s="99"/>
      <c r="K8" s="100">
        <v>-0.17489677969211981</v>
      </c>
      <c r="L8" s="92"/>
    </row>
    <row r="9" spans="1:12" x14ac:dyDescent="0.35">
      <c r="A9" s="84" t="s">
        <v>143</v>
      </c>
      <c r="B9" s="87"/>
      <c r="C9" s="88"/>
      <c r="D9" s="88"/>
      <c r="E9" s="89"/>
      <c r="F9" s="83"/>
      <c r="G9" s="90"/>
      <c r="H9" s="91"/>
      <c r="I9" s="90"/>
      <c r="J9" s="88"/>
      <c r="K9" s="89"/>
      <c r="L9" s="92"/>
    </row>
    <row r="10" spans="1:12" x14ac:dyDescent="0.35">
      <c r="A10" s="83"/>
      <c r="B10" s="87" t="s">
        <v>157</v>
      </c>
      <c r="C10" s="88">
        <v>92310</v>
      </c>
      <c r="D10" s="88"/>
      <c r="E10" s="89">
        <v>0.97002491604376562</v>
      </c>
      <c r="F10" s="83"/>
      <c r="G10" s="90">
        <v>10004.822328866549</v>
      </c>
      <c r="H10" s="91"/>
      <c r="I10" s="90">
        <v>876.56282555708651</v>
      </c>
      <c r="J10" s="88"/>
      <c r="K10" s="89">
        <v>-0.19306050762855503</v>
      </c>
      <c r="L10" s="92"/>
    </row>
    <row r="11" spans="1:12" x14ac:dyDescent="0.35">
      <c r="A11" s="93"/>
      <c r="B11" s="87" t="s">
        <v>152</v>
      </c>
      <c r="C11" s="88">
        <v>617</v>
      </c>
      <c r="D11" s="88"/>
      <c r="E11" s="89">
        <v>0.82820097244732582</v>
      </c>
      <c r="F11" s="83"/>
      <c r="G11" s="90">
        <v>50142.873581847649</v>
      </c>
      <c r="H11" s="91"/>
      <c r="I11" s="90">
        <v>4378.282252836304</v>
      </c>
      <c r="J11" s="88"/>
      <c r="K11" s="89">
        <v>-0.10074515247213506</v>
      </c>
      <c r="L11" s="92"/>
    </row>
    <row r="12" spans="1:12" x14ac:dyDescent="0.35">
      <c r="A12" s="93"/>
      <c r="B12" s="87" t="s">
        <v>153</v>
      </c>
      <c r="C12" s="88">
        <v>67</v>
      </c>
      <c r="D12" s="88"/>
      <c r="E12" s="89">
        <v>0.97014925373134331</v>
      </c>
      <c r="F12" s="83"/>
      <c r="G12" s="90">
        <v>21739.432835820895</v>
      </c>
      <c r="H12" s="91"/>
      <c r="I12" s="90">
        <v>1630.7389552238803</v>
      </c>
      <c r="J12" s="88"/>
      <c r="K12" s="89">
        <v>-0.18668791393994008</v>
      </c>
      <c r="L12" s="83"/>
    </row>
    <row r="13" spans="1:12" x14ac:dyDescent="0.35">
      <c r="A13" s="93"/>
      <c r="B13" s="87" t="s">
        <v>154</v>
      </c>
      <c r="C13" s="88">
        <v>221</v>
      </c>
      <c r="D13" s="88"/>
      <c r="E13" s="89">
        <v>0.43438914027149322</v>
      </c>
      <c r="F13" s="83"/>
      <c r="G13" s="90">
        <v>62100.167420814483</v>
      </c>
      <c r="H13" s="91"/>
      <c r="I13" s="90">
        <v>1841.7896380090499</v>
      </c>
      <c r="J13" s="88"/>
      <c r="K13" s="89">
        <v>0.10118724039580738</v>
      </c>
      <c r="L13" s="92"/>
    </row>
    <row r="14" spans="1:12" x14ac:dyDescent="0.35">
      <c r="A14" s="93"/>
      <c r="B14" s="87" t="s">
        <v>155</v>
      </c>
      <c r="C14" s="94">
        <v>709</v>
      </c>
      <c r="D14" s="88"/>
      <c r="E14" s="95">
        <v>0.26093088857545838</v>
      </c>
      <c r="F14" s="83"/>
      <c r="G14" s="96">
        <v>11559.739069111425</v>
      </c>
      <c r="H14" s="91"/>
      <c r="I14" s="96">
        <v>1015.0578279266563</v>
      </c>
      <c r="J14" s="88"/>
      <c r="K14" s="95">
        <v>0.46584714510418684</v>
      </c>
      <c r="L14" s="92"/>
    </row>
    <row r="15" spans="1:12" x14ac:dyDescent="0.35">
      <c r="A15" s="93"/>
      <c r="B15" s="97" t="s">
        <v>156</v>
      </c>
      <c r="C15" s="98">
        <v>93924</v>
      </c>
      <c r="D15" s="99"/>
      <c r="E15" s="100">
        <v>0.96248030322388312</v>
      </c>
      <c r="F15" s="101"/>
      <c r="G15" s="102">
        <v>10411.177439446366</v>
      </c>
      <c r="H15" s="103"/>
      <c r="I15" s="102">
        <v>903.42041160500651</v>
      </c>
      <c r="J15" s="99"/>
      <c r="K15" s="100">
        <v>-0.18311343792514342</v>
      </c>
      <c r="L15" s="83"/>
    </row>
    <row r="16" spans="1:12" ht="15" thickBot="1" x14ac:dyDescent="0.4">
      <c r="A16" s="104" t="s">
        <v>69</v>
      </c>
      <c r="B16" s="93"/>
      <c r="C16" s="105">
        <v>190643</v>
      </c>
      <c r="D16" s="99"/>
      <c r="E16" s="106">
        <v>0.9627995782693306</v>
      </c>
      <c r="F16" s="83"/>
      <c r="G16" s="107">
        <v>12127.451700551814</v>
      </c>
      <c r="H16" s="91"/>
      <c r="I16" s="107">
        <v>914.80409066113157</v>
      </c>
      <c r="J16" s="99"/>
      <c r="K16" s="106">
        <v>-0.17889452466645731</v>
      </c>
      <c r="L16" s="86"/>
    </row>
    <row r="17" spans="1:12" ht="15" thickTop="1" x14ac:dyDescent="0.35">
      <c r="A17" s="83"/>
      <c r="B17" s="83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2" x14ac:dyDescent="0.35">
      <c r="A18" s="83"/>
      <c r="B18" s="83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x14ac:dyDescent="0.35">
      <c r="A19" s="101" t="s">
        <v>158</v>
      </c>
      <c r="B19" s="83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x14ac:dyDescent="0.35">
      <c r="A20" s="83" t="s">
        <v>159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Fig 1</vt:lpstr>
    </vt:vector>
  </TitlesOfParts>
  <Company>Massachusetts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Allen</dc:creator>
  <cp:lastModifiedBy>Sydney Zelinka</cp:lastModifiedBy>
  <dcterms:created xsi:type="dcterms:W3CDTF">2021-04-02T05:15:03Z</dcterms:created>
  <dcterms:modified xsi:type="dcterms:W3CDTF">2022-03-10T17:20:52Z</dcterms:modified>
</cp:coreProperties>
</file>